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7\"/>
    </mc:Choice>
  </mc:AlternateContent>
  <bookViews>
    <workbookView xWindow="-1005" yWindow="-90" windowWidth="15480" windowHeight="11640"/>
  </bookViews>
  <sheets>
    <sheet name="3.1.1" sheetId="2" r:id="rId1"/>
    <sheet name="3.1.2" sheetId="1" r:id="rId2"/>
    <sheet name="3.1.3" sheetId="16" r:id="rId3"/>
    <sheet name="3.1.4" sheetId="7" r:id="rId4"/>
    <sheet name="3.1.5" sheetId="6" r:id="rId5"/>
    <sheet name="3.1.6" sheetId="5" r:id="rId6"/>
    <sheet name="3.1.7" sheetId="14" r:id="rId7"/>
    <sheet name="3.1.8" sheetId="15" r:id="rId8"/>
    <sheet name="3.2.1" sheetId="4" r:id="rId9"/>
    <sheet name="3.3.1" sheetId="12" r:id="rId10"/>
    <sheet name="3.4.1" sheetId="17" r:id="rId11"/>
  </sheets>
  <definedNames>
    <definedName name="_xlnm._FilterDatabase" localSheetId="0" hidden="1">'3.1.1'!$A$11:$D$14</definedName>
    <definedName name="_xlnm._FilterDatabase" localSheetId="1" hidden="1">'3.1.2'!$A$7:$D$10</definedName>
    <definedName name="_xlnm._FilterDatabase" localSheetId="2" hidden="1">'3.1.3'!$A$7:$G$38</definedName>
    <definedName name="_xlnm._FilterDatabase" localSheetId="3" hidden="1">'3.1.4'!$A$7:$G$38</definedName>
    <definedName name="_xlnm._FilterDatabase" localSheetId="4" hidden="1">'3.1.5'!$A$7:$G$38</definedName>
    <definedName name="_xlnm._FilterDatabase" localSheetId="5" hidden="1">'3.1.6'!$A$8:$E$39</definedName>
    <definedName name="_xlnm._FilterDatabase" localSheetId="6" hidden="1">'3.1.7'!$A$7:$F$55</definedName>
    <definedName name="_xlnm._FilterDatabase" localSheetId="7" hidden="1">'3.1.8'!$A$7:$F$55</definedName>
    <definedName name="_xlnm._FilterDatabase" localSheetId="8" hidden="1">'3.2.1'!$A$10:$E$41</definedName>
    <definedName name="_xlnm._FilterDatabase" localSheetId="10" hidden="1">'3.4.1'!$A$9:$E$12</definedName>
  </definedNames>
  <calcPr calcId="171027"/>
</workbook>
</file>

<file path=xl/calcChain.xml><?xml version="1.0" encoding="utf-8"?>
<calcChain xmlns="http://schemas.openxmlformats.org/spreadsheetml/2006/main">
  <c r="C14" i="17" l="1"/>
  <c r="B14" i="17"/>
  <c r="E12" i="17"/>
  <c r="D12" i="17"/>
  <c r="E11" i="17"/>
  <c r="D11" i="17"/>
  <c r="E10" i="17"/>
  <c r="D10" i="17"/>
  <c r="E9" i="17"/>
  <c r="D9" i="17"/>
  <c r="F54" i="15" l="1"/>
  <c r="F54" i="14"/>
  <c r="F53" i="15" l="1"/>
  <c r="F52" i="15"/>
  <c r="F53" i="14"/>
  <c r="F52" i="14"/>
  <c r="C57" i="15" l="1"/>
  <c r="D57" i="15"/>
  <c r="E57" i="15"/>
  <c r="B57" i="15"/>
  <c r="F55" i="15"/>
  <c r="C57" i="14"/>
  <c r="D57" i="14"/>
  <c r="E57" i="14"/>
  <c r="B57" i="14"/>
  <c r="F55" i="14"/>
  <c r="F7" i="15" l="1"/>
  <c r="F8" i="15"/>
  <c r="F7" i="14"/>
  <c r="F8" i="14"/>
  <c r="F51" i="15" l="1"/>
  <c r="F51" i="14"/>
  <c r="F10" i="14" l="1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9" i="14"/>
  <c r="F57" i="14" l="1"/>
  <c r="F50" i="15"/>
  <c r="C58" i="14" l="1"/>
  <c r="D58" i="14"/>
  <c r="E58" i="14"/>
  <c r="B58" i="14"/>
  <c r="E40" i="16"/>
  <c r="D40" i="16"/>
  <c r="C40" i="16"/>
  <c r="B40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58" i="14" l="1"/>
  <c r="F40" i="16"/>
  <c r="F49" i="15" l="1"/>
  <c r="D14" i="5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7" i="7"/>
  <c r="C41" i="5"/>
  <c r="B41" i="5"/>
  <c r="D39" i="5"/>
  <c r="D15" i="5"/>
  <c r="D13" i="5"/>
  <c r="D12" i="5"/>
  <c r="D11" i="5"/>
  <c r="D10" i="5"/>
  <c r="D9" i="5"/>
  <c r="D8" i="5"/>
  <c r="C17" i="12"/>
  <c r="D11" i="12" s="1"/>
  <c r="F48" i="15"/>
  <c r="E40" i="7"/>
  <c r="F47" i="1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2" i="1"/>
  <c r="C8" i="1" s="1"/>
  <c r="B16" i="2"/>
  <c r="B40" i="7"/>
  <c r="C40" i="7"/>
  <c r="D40" i="7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E40" i="6"/>
  <c r="D40" i="6"/>
  <c r="C40" i="6"/>
  <c r="B40" i="6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9" i="15"/>
  <c r="E17" i="12"/>
  <c r="F15" i="12" s="1"/>
  <c r="F57" i="15" l="1"/>
  <c r="F11" i="12"/>
  <c r="F13" i="12"/>
  <c r="C13" i="2"/>
  <c r="C11" i="2"/>
  <c r="C9" i="1"/>
  <c r="C7" i="1"/>
  <c r="C16" i="2"/>
  <c r="C12" i="1"/>
  <c r="D15" i="12"/>
  <c r="D9" i="12"/>
  <c r="D13" i="12"/>
  <c r="D43" i="4"/>
  <c r="C44" i="4" s="1"/>
  <c r="D41" i="5"/>
  <c r="C42" i="5" s="1"/>
  <c r="F40" i="7"/>
  <c r="D41" i="7" s="1"/>
  <c r="C14" i="2"/>
  <c r="F40" i="6"/>
  <c r="B41" i="6" s="1"/>
  <c r="C12" i="2"/>
  <c r="C10" i="1"/>
  <c r="D58" i="15" l="1"/>
  <c r="C58" i="15"/>
  <c r="E58" i="15"/>
  <c r="B44" i="4"/>
  <c r="D44" i="4" s="1"/>
  <c r="B58" i="15"/>
  <c r="B42" i="5"/>
  <c r="D42" i="5" s="1"/>
  <c r="C41" i="6"/>
  <c r="D41" i="6"/>
  <c r="E41" i="6"/>
  <c r="E41" i="7"/>
  <c r="B41" i="7"/>
  <c r="C41" i="7"/>
  <c r="D17" i="12"/>
  <c r="F17" i="12"/>
  <c r="F41" i="6" l="1"/>
  <c r="F58" i="15"/>
  <c r="F41" i="7"/>
</calcChain>
</file>

<file path=xl/sharedStrings.xml><?xml version="1.0" encoding="utf-8"?>
<sst xmlns="http://schemas.openxmlformats.org/spreadsheetml/2006/main" count="428" uniqueCount="127">
  <si>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</si>
  <si>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</si>
  <si>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</si>
  <si>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</si>
  <si>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</si>
  <si>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</si>
  <si>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</si>
  <si>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</si>
  <si>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</si>
  <si>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</si>
  <si>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</si>
  <si>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</si>
  <si>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</si>
  <si>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</si>
  <si>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</si>
  <si>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</si>
  <si>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</si>
  <si>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</si>
  <si>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</si>
  <si>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</si>
  <si>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</si>
  <si>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</si>
  <si>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</si>
  <si>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</si>
  <si>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</si>
  <si>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</si>
  <si>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</si>
  <si>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</si>
  <si>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</si>
  <si>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</si>
  <si>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</si>
  <si>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</si>
  <si>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>Total</t>
  </si>
  <si>
    <t>Turístico de lujo</t>
  </si>
  <si>
    <t>Turístico</t>
  </si>
  <si>
    <t>Chofer Guía</t>
  </si>
  <si>
    <t>Autobús</t>
  </si>
  <si>
    <t>Camioneta</t>
  </si>
  <si>
    <t>Minibús</t>
  </si>
  <si>
    <t>Entidad Federativa</t>
  </si>
  <si>
    <t>Gasolina</t>
  </si>
  <si>
    <t>Gas</t>
  </si>
  <si>
    <t>Diesel</t>
  </si>
  <si>
    <t>Gas-Gasolina</t>
  </si>
  <si>
    <t>Automóvil</t>
  </si>
  <si>
    <t>Pequeña</t>
  </si>
  <si>
    <t>Mediana</t>
  </si>
  <si>
    <t>Grande</t>
  </si>
  <si>
    <t>1 a 5</t>
  </si>
  <si>
    <t>6 a 30</t>
  </si>
  <si>
    <t>31 a 100</t>
  </si>
  <si>
    <t>Hombre camión</t>
  </si>
  <si>
    <t>más de 100</t>
  </si>
  <si>
    <t>De Excursión</t>
  </si>
  <si>
    <t xml:space="preserve">Turístico </t>
  </si>
  <si>
    <t xml:space="preserve">Turístico de Lujo 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</si>
  <si>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</si>
  <si>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</si>
  <si>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</si>
  <si>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</si>
  <si>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</si>
  <si>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</si>
  <si>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</si>
  <si>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</si>
  <si>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</si>
  <si>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</si>
  <si>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</si>
  <si>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</si>
  <si>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</si>
  <si>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</si>
  <si>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</si>
  <si>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</si>
  <si>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</si>
  <si>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</si>
  <si>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</si>
  <si>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</si>
  <si>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</si>
  <si>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</si>
  <si>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</si>
  <si>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</si>
  <si>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</si>
  <si>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</si>
  <si>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</si>
  <si>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</si>
  <si>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</si>
  <si>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pasajeros</t>
  </si>
  <si>
    <t>trafico</t>
  </si>
  <si>
    <t>3. Transporte Turístico por Tierra</t>
  </si>
  <si>
    <t>No. de Vehículos</t>
  </si>
  <si>
    <t>Tipo de Combustible</t>
  </si>
  <si>
    <t>Personas Morales</t>
  </si>
  <si>
    <t>Personas Físicas</t>
  </si>
  <si>
    <t xml:space="preserve">3.2.1 Permisionarios del Transporte Turístico por Tierra </t>
  </si>
  <si>
    <t>Tipo de Empresa</t>
  </si>
  <si>
    <t>Estrato en Unidades</t>
  </si>
  <si>
    <t>Número de Empresas</t>
  </si>
  <si>
    <t>Número de Vehículos</t>
  </si>
  <si>
    <t>3.4.1 Pasajeros Transportados y Pasajeros-Km por Modalidad de Servicio</t>
  </si>
  <si>
    <t>Modalidad de Servicio</t>
  </si>
  <si>
    <t>Demanda Atendida Pasajeros*           
 (miles)</t>
  </si>
  <si>
    <t>3.1 Parque Vehicular</t>
  </si>
  <si>
    <t>3.1.3 Parque Vehicular del Transporte Turístico por Tierra según Tipo de Combustible y Entidad Federativa</t>
  </si>
  <si>
    <t xml:space="preserve">           según Tipo de Persona y Entidad Federativa</t>
  </si>
  <si>
    <t>3.1.7 Total de las Unidades del Transporte Turístico por Tierra según Modelo y Modalidad de Servicio</t>
  </si>
  <si>
    <t xml:space="preserve">          según Tipo de Persona y Entidad Federativa</t>
  </si>
  <si>
    <t>Modelo de Vehículo</t>
  </si>
  <si>
    <t>Total Nacional</t>
  </si>
  <si>
    <t xml:space="preserve">          según Modalidad de Servicio</t>
  </si>
  <si>
    <t>3.4. Producción</t>
  </si>
  <si>
    <t xml:space="preserve">3.1.6  Parque Vehicular del Transporte Turístico por Tierra  </t>
  </si>
  <si>
    <t xml:space="preserve">3.1.5  Composición del Parque Vehicular del Transporte Turístico por Tierra según Modalidad de Servicio y Entidad Federativa </t>
  </si>
  <si>
    <t xml:space="preserve">3.3.1 Estructura Empresarial del Transporte Turístico por Tierra </t>
  </si>
  <si>
    <t>3.2. Permisionarios</t>
  </si>
  <si>
    <t>3.3. Estructura Empresarial</t>
  </si>
  <si>
    <t xml:space="preserve">         según Clase de Vehículo</t>
  </si>
  <si>
    <t>Clase de Vehículo</t>
  </si>
  <si>
    <t>3.1.4 Composición del Parque Vehicular del Transporte Turístico por Tierra según Clase de Vehículo y Entidad Federativa</t>
  </si>
  <si>
    <t>3.1.8 Total de las Unidades del Transporte Turístico por Tierra según Modelo y Clase de Vehículo</t>
  </si>
  <si>
    <t>*Cifras Estimadas</t>
  </si>
  <si>
    <t xml:space="preserve">3.1.1 Parque Vehicular del Transporte Turístico por Tierra </t>
  </si>
  <si>
    <t xml:space="preserve">3.1.2 Composición de las Unidades Vehiculares del Transporte Turístico por Tierra </t>
  </si>
  <si>
    <t>Ciudad de México</t>
  </si>
  <si>
    <t>CDMX</t>
  </si>
  <si>
    <t>Minibús o Microbús</t>
  </si>
  <si>
    <t>CAMP</t>
  </si>
  <si>
    <t>TAMS</t>
  </si>
  <si>
    <t>Tráfico Pasajeros-Km*             
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</si>
</sst>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/>
  </cellStyleXfs>
  <cellXfs count="118">
    <xf numFmtId="0" fontId="0" fillId="0" borderId="0" xfId="0"/>
    <xf numFmtId="0" fontId="7" fillId="3" borderId="0" xfId="2" applyFont="1" applyBorder="1" applyAlignment="1">
      <alignment horizontal="center" vertical="center" wrapText="1"/>
    </xf>
    <xf numFmtId="3" fontId="7" fillId="3" borderId="0" xfId="2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6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/>
    </xf>
    <xf numFmtId="0" fontId="7" fillId="3" borderId="0" xfId="2" applyFont="1" applyAlignment="1">
      <alignment horizontal="center" vertical="center" wrapText="1"/>
    </xf>
    <xf numFmtId="0" fontId="10" fillId="0" borderId="0" xfId="0" applyFont="1"/>
    <xf numFmtId="3" fontId="10" fillId="0" borderId="0" xfId="0" applyNumberFormat="1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right" vertic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3" fontId="6" fillId="3" borderId="0" xfId="2" applyNumberFormat="1" applyFont="1" applyAlignment="1">
      <alignment horizontal="center" vertical="center" wrapText="1"/>
    </xf>
    <xf numFmtId="0" fontId="8" fillId="0" borderId="0" xfId="0" applyFont="1" applyAlignment="1"/>
    <xf numFmtId="3" fontId="4" fillId="0" borderId="0" xfId="1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5" fillId="0" borderId="0" xfId="0" applyFont="1"/>
    <xf numFmtId="0" fontId="0" fillId="0" borderId="0" xfId="0" applyAlignment="1"/>
    <xf numFmtId="0" fontId="16" fillId="0" borderId="0" xfId="0" applyFont="1" applyBorder="1" applyAlignment="1">
      <alignment horizontal="center"/>
    </xf>
    <xf numFmtId="3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3" fontId="0" fillId="4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2" fillId="0" borderId="0" xfId="3"/>
    <xf numFmtId="0" fontId="0" fillId="0" borderId="0" xfId="0" applyFill="1"/>
    <xf numFmtId="0" fontId="7" fillId="3" borderId="0" xfId="2" applyFont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21" fillId="0" borderId="0" xfId="1" applyNumberFormat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22" fillId="0" borderId="0" xfId="0" applyFont="1" applyAlignment="1">
      <alignment horizontal="left"/>
    </xf>
    <xf numFmtId="0" fontId="10" fillId="4" borderId="0" xfId="0" applyFont="1" applyFill="1"/>
    <xf numFmtId="3" fontId="10" fillId="4" borderId="0" xfId="0" applyNumberFormat="1" applyFont="1" applyFill="1"/>
    <xf numFmtId="3" fontId="10" fillId="4" borderId="0" xfId="0" applyNumberFormat="1" applyFont="1" applyFill="1" applyAlignment="1">
      <alignment horizontal="center"/>
    </xf>
    <xf numFmtId="0" fontId="18" fillId="4" borderId="0" xfId="0" applyFont="1" applyFill="1"/>
    <xf numFmtId="0" fontId="18" fillId="4" borderId="0" xfId="0" applyFont="1" applyFill="1" applyAlignment="1">
      <alignment horizontal="center"/>
    </xf>
    <xf numFmtId="0" fontId="7" fillId="3" borderId="0" xfId="2" applyFont="1" applyAlignment="1">
      <alignment horizontal="center" vertical="center" wrapText="1"/>
    </xf>
    <xf numFmtId="0" fontId="6" fillId="0" borderId="0" xfId="2" applyFont="1" applyFill="1" applyAlignment="1">
      <alignment vertical="center" wrapText="1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3" fontId="10" fillId="4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1" applyFill="1" applyAlignment="1">
      <alignment horizontal="center"/>
    </xf>
    <xf numFmtId="0" fontId="4" fillId="4" borderId="0" xfId="1" applyFill="1" applyAlignment="1">
      <alignment horizontal="right"/>
    </xf>
    <xf numFmtId="0" fontId="4" fillId="4" borderId="0" xfId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/>
    <xf numFmtId="165" fontId="5" fillId="0" borderId="0" xfId="0" applyNumberFormat="1" applyFont="1" applyAlignment="1">
      <alignment horizontal="center"/>
    </xf>
    <xf numFmtId="0" fontId="17" fillId="0" borderId="0" xfId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8" fillId="5" borderId="0" xfId="0" applyFont="1" applyFill="1" applyBorder="1" applyAlignment="1">
      <alignment horizontal="center"/>
    </xf>
    <xf numFmtId="3" fontId="9" fillId="5" borderId="0" xfId="0" applyNumberFormat="1" applyFont="1" applyFill="1" applyAlignment="1">
      <alignment horizontal="center"/>
    </xf>
    <xf numFmtId="4" fontId="9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3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17" fillId="5" borderId="0" xfId="1" applyFont="1" applyFill="1"/>
    <xf numFmtId="3" fontId="1" fillId="5" borderId="0" xfId="1" applyNumberFormat="1" applyFont="1" applyFill="1" applyAlignment="1">
      <alignment horizontal="center"/>
    </xf>
    <xf numFmtId="3" fontId="4" fillId="5" borderId="0" xfId="1" applyNumberFormat="1" applyFont="1" applyFill="1" applyAlignment="1">
      <alignment horizontal="center"/>
    </xf>
    <xf numFmtId="0" fontId="17" fillId="5" borderId="0" xfId="1" applyFont="1" applyFill="1" applyAlignment="1">
      <alignment horizontal="center"/>
    </xf>
    <xf numFmtId="0" fontId="19" fillId="5" borderId="0" xfId="1" applyFont="1" applyFill="1" applyAlignment="1">
      <alignment horizontal="center"/>
    </xf>
    <xf numFmtId="3" fontId="21" fillId="5" borderId="0" xfId="1" applyNumberFormat="1" applyFont="1" applyFill="1" applyAlignment="1">
      <alignment horizontal="center"/>
    </xf>
    <xf numFmtId="0" fontId="18" fillId="5" borderId="0" xfId="0" applyFont="1" applyFill="1"/>
    <xf numFmtId="16" fontId="18" fillId="5" borderId="0" xfId="0" applyNumberFormat="1" applyFont="1" applyFill="1" applyAlignment="1">
      <alignment horizontal="center"/>
    </xf>
    <xf numFmtId="164" fontId="9" fillId="5" borderId="0" xfId="0" applyNumberFormat="1" applyFont="1" applyFill="1" applyAlignment="1">
      <alignment horizontal="center"/>
    </xf>
    <xf numFmtId="17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7" fillId="3" borderId="0" xfId="2" applyFont="1" applyAlignment="1">
      <alignment horizontal="center" vertical="center" wrapText="1"/>
    </xf>
    <xf numFmtId="0" fontId="6" fillId="3" borderId="0" xfId="2" applyFont="1" applyAlignment="1">
      <alignment horizontal="center" vertical="center" wrapText="1"/>
    </xf>
    <xf numFmtId="0" fontId="6" fillId="3" borderId="0" xfId="2" applyFont="1" applyAlignment="1">
      <alignment horizontal="center" vertical="center"/>
    </xf>
    <xf numFmtId="0" fontId="6" fillId="3" borderId="0" xfId="2" applyFont="1" applyAlignment="1">
      <alignment horizontal="center" wrapText="1"/>
    </xf>
    <xf numFmtId="0" fontId="7" fillId="3" borderId="0" xfId="2" applyFont="1" applyAlignment="1">
      <alignment horizontal="center" wrapText="1"/>
    </xf>
  </cellXfs>
  <cellStyles count="4">
    <cellStyle name="40% - Énfasis3" xfId="1" builtinId="39"/>
    <cellStyle name="Énfasis3" xfId="2" builtinId="37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9BBB59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200" b="1"/>
              <a:t>Parque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Vehicular del Transporte Turístico por Tierra </a:t>
            </a:r>
          </a:p>
          <a:p>
            <a:pPr>
              <a:defRPr lang="es-ES"/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Participación </a:t>
            </a:r>
            <a:r>
              <a:rPr lang="en-US" sz="1200" b="1"/>
              <a:t>por Clase de Vehículo 2017</a:t>
            </a:r>
          </a:p>
        </c:rich>
      </c:tx>
      <c:layout>
        <c:manualLayout>
          <c:xMode val="edge"/>
          <c:yMode val="edge"/>
          <c:x val="0.150423665791776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922790901137351E-2"/>
          <c:y val="0.2692084211542542"/>
          <c:w val="0.44681758530183863"/>
          <c:h val="0.72226449195940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8859-4BA8-9362-CF5026F01749}"/>
              </c:ext>
            </c:extLst>
          </c:dPt>
          <c:dPt>
            <c:idx val="1"/>
            <c:bubble3D val="0"/>
            <c:explosion val="8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859-4BA8-9362-CF5026F01749}"/>
              </c:ext>
            </c:extLst>
          </c:dPt>
          <c:dPt>
            <c:idx val="2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8859-4BA8-9362-CF5026F01749}"/>
              </c:ext>
            </c:extLst>
          </c:dPt>
          <c:dPt>
            <c:idx val="3"/>
            <c:bubble3D val="0"/>
            <c:explosion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859-4BA8-9362-CF5026F0174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313D72E-4B53-49DD-B10B-D075EEE7258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859-4BA8-9362-CF5026F017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8C8906D-151B-4ABD-824E-4E0AB92F323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859-4BA8-9362-CF5026F017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5F6AA5-AEE3-4844-8C1A-FEAC37FBEB3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859-4BA8-9362-CF5026F01749}"/>
                </c:ext>
              </c:extLst>
            </c:dLbl>
            <c:dLbl>
              <c:idx val="3"/>
              <c:layout>
                <c:manualLayout>
                  <c:x val="5.1584536307961504E-2"/>
                  <c:y val="-7.317699618409018E-3"/>
                </c:manualLayout>
              </c:layout>
              <c:tx>
                <c:rich>
                  <a:bodyPr/>
                  <a:lstStyle/>
                  <a:p>
                    <a:fld id="{430C2BD7-9442-4DA7-AE40-A3CEB98B71C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859-4BA8-9362-CF5026F01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'3.1.1'!$A$11:$A$14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</c:v>
                </c:pt>
              </c:strCache>
            </c:strRef>
          </c:cat>
          <c:val>
            <c:numRef>
              <c:f>'3.1.1'!$C$11:$C$14</c:f>
              <c:numCache>
                <c:formatCode>#,##0.00</c:formatCode>
                <c:ptCount val="4"/>
                <c:pt idx="0">
                  <c:v>62.84610532954904</c:v>
                </c:pt>
                <c:pt idx="1">
                  <c:v>2.8823714916430148</c:v>
                </c:pt>
                <c:pt idx="2">
                  <c:v>34.262062440870388</c:v>
                </c:pt>
                <c:pt idx="3">
                  <c:v>9.4607379375591296E-3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59-4BA8-9362-CF5026F01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598622047244095"/>
          <c:y val="0.37571852252640398"/>
          <c:w val="0.27679155730533683"/>
          <c:h val="0.33091103090804103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por Año-Modelo 2017</a:t>
            </a:r>
          </a:p>
        </c:rich>
      </c:tx>
      <c:layout>
        <c:manualLayout>
          <c:xMode val="edge"/>
          <c:yMode val="edge"/>
          <c:x val="0.312318518064023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3751770242118"/>
          <c:y val="0.12871795533242056"/>
          <c:w val="0.86316258134081492"/>
          <c:h val="0.62543082667477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'3.1.7'!$B$4:$B$5</c:f>
              <c:strCache>
                <c:ptCount val="2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'3.1.7'!$A$7:$A$55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'3.1.7'!$B$7:$B$55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21</c:v>
                </c:pt>
                <c:pt idx="21">
                  <c:v>41</c:v>
                </c:pt>
                <c:pt idx="22">
                  <c:v>74</c:v>
                </c:pt>
                <c:pt idx="23">
                  <c:v>97</c:v>
                </c:pt>
                <c:pt idx="24">
                  <c:v>47</c:v>
                </c:pt>
                <c:pt idx="25">
                  <c:v>51</c:v>
                </c:pt>
                <c:pt idx="26">
                  <c:v>39</c:v>
                </c:pt>
                <c:pt idx="27">
                  <c:v>32</c:v>
                </c:pt>
                <c:pt idx="28">
                  <c:v>76</c:v>
                </c:pt>
                <c:pt idx="29">
                  <c:v>38</c:v>
                </c:pt>
                <c:pt idx="30">
                  <c:v>65</c:v>
                </c:pt>
                <c:pt idx="31">
                  <c:v>58</c:v>
                </c:pt>
                <c:pt idx="32">
                  <c:v>44</c:v>
                </c:pt>
                <c:pt idx="33">
                  <c:v>47</c:v>
                </c:pt>
                <c:pt idx="34">
                  <c:v>58</c:v>
                </c:pt>
                <c:pt idx="35">
                  <c:v>94</c:v>
                </c:pt>
                <c:pt idx="36">
                  <c:v>107</c:v>
                </c:pt>
                <c:pt idx="37">
                  <c:v>102</c:v>
                </c:pt>
                <c:pt idx="38">
                  <c:v>108</c:v>
                </c:pt>
                <c:pt idx="39">
                  <c:v>92</c:v>
                </c:pt>
                <c:pt idx="40">
                  <c:v>91</c:v>
                </c:pt>
                <c:pt idx="41">
                  <c:v>91</c:v>
                </c:pt>
                <c:pt idx="42">
                  <c:v>154</c:v>
                </c:pt>
                <c:pt idx="43">
                  <c:v>132</c:v>
                </c:pt>
                <c:pt idx="44">
                  <c:v>139</c:v>
                </c:pt>
                <c:pt idx="45">
                  <c:v>188</c:v>
                </c:pt>
                <c:pt idx="46">
                  <c:v>172</c:v>
                </c:pt>
                <c:pt idx="47">
                  <c:v>112</c:v>
                </c:pt>
                <c:pt idx="4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0-48A6-97B7-6F450768F207}"/>
            </c:ext>
          </c:extLst>
        </c:ser>
        <c:ser>
          <c:idx val="1"/>
          <c:order val="1"/>
          <c:tx>
            <c:strRef>
              <c:f>'3.1.7'!$C$4:$C$5</c:f>
              <c:strCache>
                <c:ptCount val="2"/>
                <c:pt idx="0">
                  <c:v>De Excursión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'3.1.7'!$A$7:$A$55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'3.1.7'!$C$7:$C$55</c:f>
              <c:numCache>
                <c:formatCode>#,##0</c:formatCode>
                <c:ptCount val="49"/>
                <c:pt idx="0">
                  <c:v>115</c:v>
                </c:pt>
                <c:pt idx="1">
                  <c:v>110</c:v>
                </c:pt>
                <c:pt idx="2">
                  <c:v>172</c:v>
                </c:pt>
                <c:pt idx="3">
                  <c:v>219</c:v>
                </c:pt>
                <c:pt idx="4">
                  <c:v>262</c:v>
                </c:pt>
                <c:pt idx="5">
                  <c:v>355</c:v>
                </c:pt>
                <c:pt idx="6">
                  <c:v>309</c:v>
                </c:pt>
                <c:pt idx="7">
                  <c:v>239</c:v>
                </c:pt>
                <c:pt idx="8">
                  <c:v>298</c:v>
                </c:pt>
                <c:pt idx="9">
                  <c:v>342</c:v>
                </c:pt>
                <c:pt idx="10">
                  <c:v>330</c:v>
                </c:pt>
                <c:pt idx="11">
                  <c:v>367</c:v>
                </c:pt>
                <c:pt idx="12">
                  <c:v>345</c:v>
                </c:pt>
                <c:pt idx="13">
                  <c:v>91</c:v>
                </c:pt>
                <c:pt idx="14">
                  <c:v>273</c:v>
                </c:pt>
                <c:pt idx="15">
                  <c:v>355</c:v>
                </c:pt>
                <c:pt idx="16">
                  <c:v>503</c:v>
                </c:pt>
                <c:pt idx="17">
                  <c:v>198</c:v>
                </c:pt>
                <c:pt idx="18">
                  <c:v>202</c:v>
                </c:pt>
                <c:pt idx="19">
                  <c:v>296</c:v>
                </c:pt>
                <c:pt idx="20">
                  <c:v>415</c:v>
                </c:pt>
                <c:pt idx="21">
                  <c:v>986</c:v>
                </c:pt>
                <c:pt idx="22">
                  <c:v>1222</c:v>
                </c:pt>
                <c:pt idx="23">
                  <c:v>1510</c:v>
                </c:pt>
                <c:pt idx="24">
                  <c:v>984</c:v>
                </c:pt>
                <c:pt idx="25">
                  <c:v>348</c:v>
                </c:pt>
                <c:pt idx="26">
                  <c:v>418</c:v>
                </c:pt>
                <c:pt idx="27">
                  <c:v>477</c:v>
                </c:pt>
                <c:pt idx="28">
                  <c:v>734</c:v>
                </c:pt>
                <c:pt idx="29">
                  <c:v>832</c:v>
                </c:pt>
                <c:pt idx="30">
                  <c:v>1515</c:v>
                </c:pt>
                <c:pt idx="31">
                  <c:v>1935</c:v>
                </c:pt>
                <c:pt idx="32">
                  <c:v>1106</c:v>
                </c:pt>
                <c:pt idx="33">
                  <c:v>1646</c:v>
                </c:pt>
                <c:pt idx="34">
                  <c:v>1381</c:v>
                </c:pt>
                <c:pt idx="35">
                  <c:v>1629</c:v>
                </c:pt>
                <c:pt idx="36">
                  <c:v>1554</c:v>
                </c:pt>
                <c:pt idx="37">
                  <c:v>1185</c:v>
                </c:pt>
                <c:pt idx="38">
                  <c:v>992</c:v>
                </c:pt>
                <c:pt idx="39">
                  <c:v>774</c:v>
                </c:pt>
                <c:pt idx="40">
                  <c:v>215</c:v>
                </c:pt>
                <c:pt idx="41">
                  <c:v>543</c:v>
                </c:pt>
                <c:pt idx="42">
                  <c:v>617</c:v>
                </c:pt>
                <c:pt idx="43">
                  <c:v>482</c:v>
                </c:pt>
                <c:pt idx="44">
                  <c:v>945</c:v>
                </c:pt>
                <c:pt idx="45">
                  <c:v>863</c:v>
                </c:pt>
                <c:pt idx="46">
                  <c:v>1103</c:v>
                </c:pt>
                <c:pt idx="47">
                  <c:v>1318</c:v>
                </c:pt>
                <c:pt idx="48">
                  <c:v>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0-48A6-97B7-6F450768F207}"/>
            </c:ext>
          </c:extLst>
        </c:ser>
        <c:ser>
          <c:idx val="2"/>
          <c:order val="2"/>
          <c:tx>
            <c:strRef>
              <c:f>'3.1.7'!$D$4:$D$5</c:f>
              <c:strCache>
                <c:ptCount val="2"/>
                <c:pt idx="0">
                  <c:v>Turístico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numRef>
              <c:f>'3.1.7'!$A$7:$A$55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'3.1.7'!$D$7:$D$55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24</c:v>
                </c:pt>
                <c:pt idx="15">
                  <c:v>19</c:v>
                </c:pt>
                <c:pt idx="16">
                  <c:v>25</c:v>
                </c:pt>
                <c:pt idx="17">
                  <c:v>17</c:v>
                </c:pt>
                <c:pt idx="18">
                  <c:v>18</c:v>
                </c:pt>
                <c:pt idx="19">
                  <c:v>17</c:v>
                </c:pt>
                <c:pt idx="20">
                  <c:v>50</c:v>
                </c:pt>
                <c:pt idx="21">
                  <c:v>67</c:v>
                </c:pt>
                <c:pt idx="22">
                  <c:v>76</c:v>
                </c:pt>
                <c:pt idx="23">
                  <c:v>76</c:v>
                </c:pt>
                <c:pt idx="24">
                  <c:v>79</c:v>
                </c:pt>
                <c:pt idx="25">
                  <c:v>25</c:v>
                </c:pt>
                <c:pt idx="26">
                  <c:v>43</c:v>
                </c:pt>
                <c:pt idx="27">
                  <c:v>59</c:v>
                </c:pt>
                <c:pt idx="28">
                  <c:v>96</c:v>
                </c:pt>
                <c:pt idx="29">
                  <c:v>67</c:v>
                </c:pt>
                <c:pt idx="30">
                  <c:v>194</c:v>
                </c:pt>
                <c:pt idx="31">
                  <c:v>127</c:v>
                </c:pt>
                <c:pt idx="32">
                  <c:v>96</c:v>
                </c:pt>
                <c:pt idx="33">
                  <c:v>178</c:v>
                </c:pt>
                <c:pt idx="34">
                  <c:v>129</c:v>
                </c:pt>
                <c:pt idx="35">
                  <c:v>171</c:v>
                </c:pt>
                <c:pt idx="36">
                  <c:v>271</c:v>
                </c:pt>
                <c:pt idx="37">
                  <c:v>208</c:v>
                </c:pt>
                <c:pt idx="38">
                  <c:v>277</c:v>
                </c:pt>
                <c:pt idx="39">
                  <c:v>168</c:v>
                </c:pt>
                <c:pt idx="40">
                  <c:v>99</c:v>
                </c:pt>
                <c:pt idx="41">
                  <c:v>143</c:v>
                </c:pt>
                <c:pt idx="42">
                  <c:v>79</c:v>
                </c:pt>
                <c:pt idx="43">
                  <c:v>95</c:v>
                </c:pt>
                <c:pt idx="44">
                  <c:v>160</c:v>
                </c:pt>
                <c:pt idx="45">
                  <c:v>90</c:v>
                </c:pt>
                <c:pt idx="46">
                  <c:v>287</c:v>
                </c:pt>
                <c:pt idx="47">
                  <c:v>219</c:v>
                </c:pt>
                <c:pt idx="4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0-48A6-97B7-6F450768F207}"/>
            </c:ext>
          </c:extLst>
        </c:ser>
        <c:ser>
          <c:idx val="3"/>
          <c:order val="3"/>
          <c:tx>
            <c:strRef>
              <c:f>'3.1.7'!$E$4:$E$5</c:f>
              <c:strCache>
                <c:ptCount val="2"/>
                <c:pt idx="0">
                  <c:v>Turístico de lujo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'3.1.7'!$A$7:$A$55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'3.1.7'!$E$7:$E$55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29</c:v>
                </c:pt>
                <c:pt idx="22">
                  <c:v>63</c:v>
                </c:pt>
                <c:pt idx="23">
                  <c:v>123</c:v>
                </c:pt>
                <c:pt idx="24">
                  <c:v>123</c:v>
                </c:pt>
                <c:pt idx="25">
                  <c:v>132</c:v>
                </c:pt>
                <c:pt idx="26">
                  <c:v>97</c:v>
                </c:pt>
                <c:pt idx="27">
                  <c:v>195</c:v>
                </c:pt>
                <c:pt idx="28">
                  <c:v>325</c:v>
                </c:pt>
                <c:pt idx="29">
                  <c:v>191</c:v>
                </c:pt>
                <c:pt idx="30">
                  <c:v>363</c:v>
                </c:pt>
                <c:pt idx="31">
                  <c:v>293</c:v>
                </c:pt>
                <c:pt idx="32">
                  <c:v>240</c:v>
                </c:pt>
                <c:pt idx="33">
                  <c:v>355</c:v>
                </c:pt>
                <c:pt idx="34">
                  <c:v>384</c:v>
                </c:pt>
                <c:pt idx="35">
                  <c:v>472</c:v>
                </c:pt>
                <c:pt idx="36">
                  <c:v>654</c:v>
                </c:pt>
                <c:pt idx="37">
                  <c:v>856</c:v>
                </c:pt>
                <c:pt idx="38">
                  <c:v>1169</c:v>
                </c:pt>
                <c:pt idx="39">
                  <c:v>882</c:v>
                </c:pt>
                <c:pt idx="40">
                  <c:v>776</c:v>
                </c:pt>
                <c:pt idx="41">
                  <c:v>1192</c:v>
                </c:pt>
                <c:pt idx="42">
                  <c:v>1131</c:v>
                </c:pt>
                <c:pt idx="43">
                  <c:v>1807</c:v>
                </c:pt>
                <c:pt idx="44">
                  <c:v>1724</c:v>
                </c:pt>
                <c:pt idx="45">
                  <c:v>2952</c:v>
                </c:pt>
                <c:pt idx="46">
                  <c:v>2234</c:v>
                </c:pt>
                <c:pt idx="47">
                  <c:v>3196</c:v>
                </c:pt>
                <c:pt idx="48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10-48A6-97B7-6F450768F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610032"/>
        <c:axId val="371611600"/>
      </c:barChart>
      <c:catAx>
        <c:axId val="37161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371611600"/>
        <c:crosses val="autoZero"/>
        <c:auto val="1"/>
        <c:lblAlgn val="ctr"/>
        <c:lblOffset val="100"/>
        <c:noMultiLvlLbl val="0"/>
      </c:catAx>
      <c:valAx>
        <c:axId val="371611600"/>
        <c:scaling>
          <c:orientation val="minMax"/>
          <c:max val="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Vehículos</a:t>
                </a:r>
              </a:p>
            </c:rich>
          </c:tx>
          <c:layout>
            <c:manualLayout>
              <c:xMode val="edge"/>
              <c:yMode val="edge"/>
              <c:x val="2.0000000000000011E-2"/>
              <c:y val="0.200494540392396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71610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6804724409449"/>
          <c:y val="0.89355618393004344"/>
          <c:w val="0.6326390551181148"/>
          <c:h val="7.992447905337826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Participación por Modalidad de Servicio 2017</a:t>
            </a:r>
          </a:p>
        </c:rich>
      </c:tx>
      <c:layout>
        <c:manualLayout>
          <c:xMode val="edge"/>
          <c:yMode val="edge"/>
          <c:x val="0.136534776902887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556430446194266E-2"/>
          <c:y val="0.20869569027879772"/>
          <c:w val="0.45451377952756006"/>
          <c:h val="0.7588405356778360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FC74-403A-BFB8-EF095EB0EF05}"/>
              </c:ext>
            </c:extLst>
          </c:dPt>
          <c:dPt>
            <c:idx val="1"/>
            <c:bubble3D val="0"/>
            <c:explosion val="12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FC74-403A-BFB8-EF095EB0EF05}"/>
              </c:ext>
            </c:extLst>
          </c:dPt>
          <c:dPt>
            <c:idx val="2"/>
            <c:bubble3D val="0"/>
            <c:explosion val="5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C74-403A-BFB8-EF095EB0EF05}"/>
              </c:ext>
            </c:extLst>
          </c:dPt>
          <c:dPt>
            <c:idx val="3"/>
            <c:bubble3D val="0"/>
            <c:explosion val="1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FC74-403A-BFB8-EF095EB0EF05}"/>
              </c:ext>
            </c:extLst>
          </c:dPt>
          <c:dLbls>
            <c:dLbl>
              <c:idx val="0"/>
              <c:layout>
                <c:manualLayout>
                  <c:x val="8.019849081364834E-2"/>
                  <c:y val="4.2409958673506089E-2"/>
                </c:manualLayout>
              </c:layout>
              <c:tx>
                <c:rich>
                  <a:bodyPr/>
                  <a:lstStyle/>
                  <a:p>
                    <a:fld id="{75A30586-921C-494D-A30C-E1A2D017C24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C74-403A-BFB8-EF095EB0EF0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6E7ECF-21D0-4957-9E72-B992037C3AC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C74-403A-BFB8-EF095EB0EF0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F53F891-1110-46FF-BBF6-3C6A6F98FBD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C74-403A-BFB8-EF095EB0EF0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5A4E6DA-80D9-442D-914E-5763F9D9835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C74-403A-BFB8-EF095EB0EF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'3.1.7'!$B$4:$E$5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</c:v>
                </c:pt>
                <c:pt idx="3">
                  <c:v>Turístico de lujo</c:v>
                </c:pt>
              </c:strCache>
            </c:strRef>
          </c:cat>
          <c:val>
            <c:numRef>
              <c:f>'3.1.7'!$B$58:$E$58</c:f>
              <c:numCache>
                <c:formatCode>0.0</c:formatCode>
                <c:ptCount val="4"/>
                <c:pt idx="0">
                  <c:v>3.7842951750236518</c:v>
                </c:pt>
                <c:pt idx="1">
                  <c:v>53.986124251024911</c:v>
                </c:pt>
                <c:pt idx="2">
                  <c:v>6.0249132765689053</c:v>
                </c:pt>
                <c:pt idx="3">
                  <c:v>36.204667297382528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74-403A-BFB8-EF095EB0EF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09735345581862"/>
          <c:y val="0.33691189536221144"/>
          <c:w val="0.23180424321959756"/>
          <c:h val="0.3354512081161628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por Año de Modelo 2017</a:t>
            </a:r>
          </a:p>
        </c:rich>
      </c:tx>
      <c:layout>
        <c:manualLayout>
          <c:xMode val="edge"/>
          <c:yMode val="edge"/>
          <c:x val="0.31763265072234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8544809033311"/>
          <c:y val="0.1315070676406413"/>
          <c:w val="0.86404173451019306"/>
          <c:h val="0.62958732568067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'3.1.8'!$B$4:$B$5</c:f>
              <c:strCache>
                <c:ptCount val="2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numRef>
              <c:f>'3.1.8'!$A$7:$A$55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'3.1.8'!$B$7:$B$55</c:f>
              <c:numCache>
                <c:formatCode>#,##0</c:formatCode>
                <c:ptCount val="49"/>
                <c:pt idx="0">
                  <c:v>115</c:v>
                </c:pt>
                <c:pt idx="1">
                  <c:v>110</c:v>
                </c:pt>
                <c:pt idx="2">
                  <c:v>173</c:v>
                </c:pt>
                <c:pt idx="3">
                  <c:v>220</c:v>
                </c:pt>
                <c:pt idx="4">
                  <c:v>262</c:v>
                </c:pt>
                <c:pt idx="5">
                  <c:v>355</c:v>
                </c:pt>
                <c:pt idx="6">
                  <c:v>311</c:v>
                </c:pt>
                <c:pt idx="7">
                  <c:v>240</c:v>
                </c:pt>
                <c:pt idx="8">
                  <c:v>298</c:v>
                </c:pt>
                <c:pt idx="9">
                  <c:v>342</c:v>
                </c:pt>
                <c:pt idx="10">
                  <c:v>331</c:v>
                </c:pt>
                <c:pt idx="11">
                  <c:v>368</c:v>
                </c:pt>
                <c:pt idx="12">
                  <c:v>345</c:v>
                </c:pt>
                <c:pt idx="13">
                  <c:v>97</c:v>
                </c:pt>
                <c:pt idx="14">
                  <c:v>296</c:v>
                </c:pt>
                <c:pt idx="15">
                  <c:v>374</c:v>
                </c:pt>
                <c:pt idx="16">
                  <c:v>528</c:v>
                </c:pt>
                <c:pt idx="17">
                  <c:v>214</c:v>
                </c:pt>
                <c:pt idx="18">
                  <c:v>220</c:v>
                </c:pt>
                <c:pt idx="19">
                  <c:v>314</c:v>
                </c:pt>
                <c:pt idx="20">
                  <c:v>465</c:v>
                </c:pt>
                <c:pt idx="21">
                  <c:v>1063</c:v>
                </c:pt>
                <c:pt idx="22">
                  <c:v>1298</c:v>
                </c:pt>
                <c:pt idx="23">
                  <c:v>1597</c:v>
                </c:pt>
                <c:pt idx="24">
                  <c:v>1080</c:v>
                </c:pt>
                <c:pt idx="25">
                  <c:v>387</c:v>
                </c:pt>
                <c:pt idx="26">
                  <c:v>469</c:v>
                </c:pt>
                <c:pt idx="27">
                  <c:v>542</c:v>
                </c:pt>
                <c:pt idx="28">
                  <c:v>856</c:v>
                </c:pt>
                <c:pt idx="29">
                  <c:v>928</c:v>
                </c:pt>
                <c:pt idx="30">
                  <c:v>1751</c:v>
                </c:pt>
                <c:pt idx="31">
                  <c:v>2116</c:v>
                </c:pt>
                <c:pt idx="32">
                  <c:v>1240</c:v>
                </c:pt>
                <c:pt idx="33">
                  <c:v>1877</c:v>
                </c:pt>
                <c:pt idx="34">
                  <c:v>1555</c:v>
                </c:pt>
                <c:pt idx="35">
                  <c:v>1846</c:v>
                </c:pt>
                <c:pt idx="36">
                  <c:v>1882</c:v>
                </c:pt>
                <c:pt idx="37">
                  <c:v>1496</c:v>
                </c:pt>
                <c:pt idx="38">
                  <c:v>1391</c:v>
                </c:pt>
                <c:pt idx="39">
                  <c:v>1044</c:v>
                </c:pt>
                <c:pt idx="40">
                  <c:v>376</c:v>
                </c:pt>
                <c:pt idx="41">
                  <c:v>773</c:v>
                </c:pt>
                <c:pt idx="42">
                  <c:v>770</c:v>
                </c:pt>
                <c:pt idx="43" formatCode="General">
                  <c:v>675</c:v>
                </c:pt>
                <c:pt idx="44">
                  <c:v>1224</c:v>
                </c:pt>
                <c:pt idx="45" formatCode="General">
                  <c:v>1141</c:v>
                </c:pt>
                <c:pt idx="46">
                  <c:v>1531</c:v>
                </c:pt>
                <c:pt idx="47">
                  <c:v>1695</c:v>
                </c:pt>
                <c:pt idx="48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0-4870-8D22-E4551D62D96D}"/>
            </c:ext>
          </c:extLst>
        </c:ser>
        <c:ser>
          <c:idx val="1"/>
          <c:order val="1"/>
          <c:tx>
            <c:strRef>
              <c:f>'3.1.8'!$C$4:$C$5</c:f>
              <c:strCache>
                <c:ptCount val="2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'3.1.8'!$A$7:$A$55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'3.1.8'!$C$7:$C$55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9</c:v>
                </c:pt>
                <c:pt idx="21">
                  <c:v>40</c:v>
                </c:pt>
                <c:pt idx="22">
                  <c:v>70</c:v>
                </c:pt>
                <c:pt idx="23">
                  <c:v>93</c:v>
                </c:pt>
                <c:pt idx="24">
                  <c:v>51</c:v>
                </c:pt>
                <c:pt idx="25">
                  <c:v>38</c:v>
                </c:pt>
                <c:pt idx="26">
                  <c:v>26</c:v>
                </c:pt>
                <c:pt idx="27">
                  <c:v>31</c:v>
                </c:pt>
                <c:pt idx="28">
                  <c:v>62</c:v>
                </c:pt>
                <c:pt idx="29">
                  <c:v>37</c:v>
                </c:pt>
                <c:pt idx="30">
                  <c:v>68</c:v>
                </c:pt>
                <c:pt idx="31">
                  <c:v>55</c:v>
                </c:pt>
                <c:pt idx="32">
                  <c:v>42</c:v>
                </c:pt>
                <c:pt idx="33">
                  <c:v>47</c:v>
                </c:pt>
                <c:pt idx="34">
                  <c:v>55</c:v>
                </c:pt>
                <c:pt idx="35">
                  <c:v>68</c:v>
                </c:pt>
                <c:pt idx="36">
                  <c:v>90</c:v>
                </c:pt>
                <c:pt idx="37">
                  <c:v>63</c:v>
                </c:pt>
                <c:pt idx="38">
                  <c:v>57</c:v>
                </c:pt>
                <c:pt idx="39">
                  <c:v>49</c:v>
                </c:pt>
                <c:pt idx="40">
                  <c:v>66</c:v>
                </c:pt>
                <c:pt idx="41">
                  <c:v>56</c:v>
                </c:pt>
                <c:pt idx="42">
                  <c:v>113</c:v>
                </c:pt>
                <c:pt idx="43" formatCode="General">
                  <c:v>96</c:v>
                </c:pt>
                <c:pt idx="44">
                  <c:v>109</c:v>
                </c:pt>
                <c:pt idx="45" formatCode="General">
                  <c:v>126</c:v>
                </c:pt>
                <c:pt idx="46">
                  <c:v>133</c:v>
                </c:pt>
                <c:pt idx="47">
                  <c:v>65</c:v>
                </c:pt>
                <c:pt idx="4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0-4870-8D22-E4551D62D96D}"/>
            </c:ext>
          </c:extLst>
        </c:ser>
        <c:ser>
          <c:idx val="2"/>
          <c:order val="2"/>
          <c:tx>
            <c:strRef>
              <c:f>'3.1.8'!$D$4:$D$5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'3.1.8'!$A$7:$A$55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'3.1.8'!$D$7:$D$55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12</c:v>
                </c:pt>
                <c:pt idx="21">
                  <c:v>17</c:v>
                </c:pt>
                <c:pt idx="22">
                  <c:v>67</c:v>
                </c:pt>
                <c:pt idx="23">
                  <c:v>116</c:v>
                </c:pt>
                <c:pt idx="24">
                  <c:v>102</c:v>
                </c:pt>
                <c:pt idx="25">
                  <c:v>131</c:v>
                </c:pt>
                <c:pt idx="26">
                  <c:v>102</c:v>
                </c:pt>
                <c:pt idx="27">
                  <c:v>190</c:v>
                </c:pt>
                <c:pt idx="28">
                  <c:v>313</c:v>
                </c:pt>
                <c:pt idx="29">
                  <c:v>163</c:v>
                </c:pt>
                <c:pt idx="30">
                  <c:v>318</c:v>
                </c:pt>
                <c:pt idx="31">
                  <c:v>242</c:v>
                </c:pt>
                <c:pt idx="32">
                  <c:v>204</c:v>
                </c:pt>
                <c:pt idx="33">
                  <c:v>302</c:v>
                </c:pt>
                <c:pt idx="34">
                  <c:v>342</c:v>
                </c:pt>
                <c:pt idx="35">
                  <c:v>452</c:v>
                </c:pt>
                <c:pt idx="36">
                  <c:v>614</c:v>
                </c:pt>
                <c:pt idx="37">
                  <c:v>792</c:v>
                </c:pt>
                <c:pt idx="38">
                  <c:v>1098</c:v>
                </c:pt>
                <c:pt idx="39">
                  <c:v>823</c:v>
                </c:pt>
                <c:pt idx="40">
                  <c:v>739</c:v>
                </c:pt>
                <c:pt idx="41">
                  <c:v>1140</c:v>
                </c:pt>
                <c:pt idx="42">
                  <c:v>1098</c:v>
                </c:pt>
                <c:pt idx="43" formatCode="General">
                  <c:v>1745</c:v>
                </c:pt>
                <c:pt idx="44">
                  <c:v>1635</c:v>
                </c:pt>
                <c:pt idx="45" formatCode="General">
                  <c:v>2826</c:v>
                </c:pt>
                <c:pt idx="46">
                  <c:v>2132</c:v>
                </c:pt>
                <c:pt idx="47">
                  <c:v>3085</c:v>
                </c:pt>
                <c:pt idx="48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0-4870-8D22-E4551D62D96D}"/>
            </c:ext>
          </c:extLst>
        </c:ser>
        <c:ser>
          <c:idx val="3"/>
          <c:order val="3"/>
          <c:tx>
            <c:strRef>
              <c:f>'3.1.8'!$E$4:$E$5</c:f>
              <c:strCache>
                <c:ptCount val="2"/>
                <c:pt idx="0">
                  <c:v>Minibús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'3.1.8'!$A$7:$A$55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'3.1.8'!$E$7:$E$53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 formatCode="General">
                  <c:v>0</c:v>
                </c:pt>
                <c:pt idx="44">
                  <c:v>0</c:v>
                </c:pt>
                <c:pt idx="45" formatCode="General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0-4870-8D22-E4551D62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612384"/>
        <c:axId val="178020520"/>
      </c:barChart>
      <c:catAx>
        <c:axId val="3716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00" b="1"/>
            </a:pPr>
            <a:endParaRPr lang="es-MX"/>
          </a:p>
        </c:txPr>
        <c:crossAx val="178020520"/>
        <c:crosses val="autoZero"/>
        <c:auto val="1"/>
        <c:lblAlgn val="ctr"/>
        <c:lblOffset val="100"/>
        <c:noMultiLvlLbl val="0"/>
      </c:catAx>
      <c:valAx>
        <c:axId val="178020520"/>
        <c:scaling>
          <c:orientation val="minMax"/>
          <c:max val="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</a:t>
                </a:r>
                <a:r>
                  <a:rPr lang="en-US" baseline="0"/>
                  <a:t> Vehículos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678096373783724E-3"/>
              <c:y val="0.2493058400639455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371612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24353076077579"/>
          <c:y val="0.90321487524902766"/>
          <c:w val="0.46699680629986229"/>
          <c:h val="8.7146570534104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 Parque Vehicular 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del Transporte Turístico por Tierra Participación por Clase de Vehículo 2017</a:t>
            </a:r>
          </a:p>
        </c:rich>
      </c:tx>
      <c:layout>
        <c:manualLayout>
          <c:xMode val="edge"/>
          <c:yMode val="edge"/>
          <c:x val="0.12925525294482695"/>
          <c:y val="3.18459514848085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55786173577628"/>
          <c:y val="0.22095798464771707"/>
          <c:w val="0.48437558825930976"/>
          <c:h val="0.77584437360328318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3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D97C-45AD-A94D-9C811DA86C74}"/>
              </c:ext>
            </c:extLst>
          </c:dPt>
          <c:dPt>
            <c:idx val="1"/>
            <c:bubble3D val="0"/>
            <c:explosion val="14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97C-45AD-A94D-9C811DA86C74}"/>
              </c:ext>
            </c:extLst>
          </c:dPt>
          <c:dPt>
            <c:idx val="2"/>
            <c:bubble3D val="0"/>
            <c:explosion val="14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D97C-45AD-A94D-9C811DA86C74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97C-45AD-A94D-9C811DA86C7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2D00E3E-BC70-4141-A38B-9BC29B6ED57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7C-45AD-A94D-9C811DA86C7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DEC7F0E-BFB2-4E5A-A625-F01A3775D15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97C-45AD-A94D-9C811DA86C7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FD9F1A9-17D6-4C70-BD46-34E90683B0D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97C-45AD-A94D-9C811DA86C74}"/>
                </c:ext>
              </c:extLst>
            </c:dLbl>
            <c:dLbl>
              <c:idx val="3"/>
              <c:layout>
                <c:manualLayout>
                  <c:x val="6.7280729932931715E-2"/>
                  <c:y val="2.7906335645873904E-2"/>
                </c:manualLayout>
              </c:layout>
              <c:tx>
                <c:rich>
                  <a:bodyPr/>
                  <a:lstStyle/>
                  <a:p>
                    <a:fld id="{1C73E5BC-E25D-4EBE-9DB3-E22F6C1B1D6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97C-45AD-A94D-9C811DA86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'3.1.8'!$B$4:$E$5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'3.1.8'!$B$58:$E$58</c:f>
              <c:numCache>
                <c:formatCode>0.00</c:formatCode>
                <c:ptCount val="4"/>
                <c:pt idx="0">
                  <c:v>62.84610532954904</c:v>
                </c:pt>
                <c:pt idx="1">
                  <c:v>2.8823714916430148</c:v>
                </c:pt>
                <c:pt idx="2">
                  <c:v>34.262062440870388</c:v>
                </c:pt>
                <c:pt idx="3">
                  <c:v>9.4607379375591296E-3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7C-45AD-A94D-9C811DA86C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840470186957064"/>
          <c:y val="0.32014479059675605"/>
          <c:w val="0.19243419685521768"/>
          <c:h val="0.35971002722655288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 por Tipo</a:t>
            </a:r>
            <a:r>
              <a:rPr lang="en-US" sz="1200" baseline="0"/>
              <a:t> de Persona 2017</a:t>
            </a:r>
            <a:endParaRPr lang="en-US" sz="1200"/>
          </a:p>
        </c:rich>
      </c:tx>
      <c:layout>
        <c:manualLayout>
          <c:xMode val="edge"/>
          <c:yMode val="edge"/>
          <c:x val="0.28477453138643588"/>
          <c:y val="1.6805288753643245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44288301032139"/>
          <c:y val="0.13580520896426421"/>
          <c:w val="0.86544960486485289"/>
          <c:h val="0.63544098526145776"/>
        </c:manualLayout>
      </c:layout>
      <c:lineChart>
        <c:grouping val="standard"/>
        <c:varyColors val="0"/>
        <c:ser>
          <c:idx val="0"/>
          <c:order val="0"/>
          <c:tx>
            <c:strRef>
              <c:f>'3.2.1'!$B$7:$B$8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'3.2.1'!$B$10:$B$41</c:f>
              <c:numCache>
                <c:formatCode>#,##0</c:formatCode>
                <c:ptCount val="32"/>
                <c:pt idx="0">
                  <c:v>154</c:v>
                </c:pt>
                <c:pt idx="1">
                  <c:v>129</c:v>
                </c:pt>
                <c:pt idx="2">
                  <c:v>35</c:v>
                </c:pt>
                <c:pt idx="3">
                  <c:v>24</c:v>
                </c:pt>
                <c:pt idx="4">
                  <c:v>98</c:v>
                </c:pt>
                <c:pt idx="5">
                  <c:v>156</c:v>
                </c:pt>
                <c:pt idx="6">
                  <c:v>3526</c:v>
                </c:pt>
                <c:pt idx="7">
                  <c:v>196</c:v>
                </c:pt>
                <c:pt idx="8">
                  <c:v>43</c:v>
                </c:pt>
                <c:pt idx="9">
                  <c:v>128</c:v>
                </c:pt>
                <c:pt idx="10">
                  <c:v>534</c:v>
                </c:pt>
                <c:pt idx="11">
                  <c:v>593</c:v>
                </c:pt>
                <c:pt idx="12">
                  <c:v>218</c:v>
                </c:pt>
                <c:pt idx="13">
                  <c:v>795</c:v>
                </c:pt>
                <c:pt idx="14">
                  <c:v>1383</c:v>
                </c:pt>
                <c:pt idx="15">
                  <c:v>382</c:v>
                </c:pt>
                <c:pt idx="16">
                  <c:v>147</c:v>
                </c:pt>
                <c:pt idx="17">
                  <c:v>52</c:v>
                </c:pt>
                <c:pt idx="18">
                  <c:v>482</c:v>
                </c:pt>
                <c:pt idx="19">
                  <c:v>117</c:v>
                </c:pt>
                <c:pt idx="20">
                  <c:v>331</c:v>
                </c:pt>
                <c:pt idx="21">
                  <c:v>206</c:v>
                </c:pt>
                <c:pt idx="22">
                  <c:v>218</c:v>
                </c:pt>
                <c:pt idx="23">
                  <c:v>197</c:v>
                </c:pt>
                <c:pt idx="24">
                  <c:v>266</c:v>
                </c:pt>
                <c:pt idx="25">
                  <c:v>117</c:v>
                </c:pt>
                <c:pt idx="26">
                  <c:v>39</c:v>
                </c:pt>
                <c:pt idx="27">
                  <c:v>52</c:v>
                </c:pt>
                <c:pt idx="28">
                  <c:v>137</c:v>
                </c:pt>
                <c:pt idx="29">
                  <c:v>392</c:v>
                </c:pt>
                <c:pt idx="30">
                  <c:v>156</c:v>
                </c:pt>
                <c:pt idx="3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C7-447F-8E43-5DE984419B79}"/>
            </c:ext>
          </c:extLst>
        </c:ser>
        <c:ser>
          <c:idx val="1"/>
          <c:order val="1"/>
          <c:tx>
            <c:strRef>
              <c:f>'3.2.1'!$C$7:$C$8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'3.2.1'!$E$10:$E$41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'3.2.1'!$C$10:$C$41</c:f>
              <c:numCache>
                <c:formatCode>#,##0</c:formatCode>
                <c:ptCount val="32"/>
                <c:pt idx="0">
                  <c:v>94</c:v>
                </c:pt>
                <c:pt idx="1">
                  <c:v>62</c:v>
                </c:pt>
                <c:pt idx="2">
                  <c:v>276</c:v>
                </c:pt>
                <c:pt idx="3">
                  <c:v>75</c:v>
                </c:pt>
                <c:pt idx="4">
                  <c:v>216</c:v>
                </c:pt>
                <c:pt idx="5">
                  <c:v>74</c:v>
                </c:pt>
                <c:pt idx="6">
                  <c:v>935</c:v>
                </c:pt>
                <c:pt idx="7">
                  <c:v>62</c:v>
                </c:pt>
                <c:pt idx="8">
                  <c:v>54</c:v>
                </c:pt>
                <c:pt idx="9">
                  <c:v>27</c:v>
                </c:pt>
                <c:pt idx="10">
                  <c:v>117</c:v>
                </c:pt>
                <c:pt idx="11">
                  <c:v>284</c:v>
                </c:pt>
                <c:pt idx="12">
                  <c:v>118</c:v>
                </c:pt>
                <c:pt idx="13">
                  <c:v>98</c:v>
                </c:pt>
                <c:pt idx="14">
                  <c:v>288</c:v>
                </c:pt>
                <c:pt idx="15">
                  <c:v>157</c:v>
                </c:pt>
                <c:pt idx="16">
                  <c:v>54</c:v>
                </c:pt>
                <c:pt idx="17">
                  <c:v>78</c:v>
                </c:pt>
                <c:pt idx="18">
                  <c:v>87</c:v>
                </c:pt>
                <c:pt idx="19">
                  <c:v>281</c:v>
                </c:pt>
                <c:pt idx="20">
                  <c:v>142</c:v>
                </c:pt>
                <c:pt idx="21">
                  <c:v>102</c:v>
                </c:pt>
                <c:pt idx="22">
                  <c:v>1368</c:v>
                </c:pt>
                <c:pt idx="23">
                  <c:v>143</c:v>
                </c:pt>
                <c:pt idx="24">
                  <c:v>84</c:v>
                </c:pt>
                <c:pt idx="25">
                  <c:v>47</c:v>
                </c:pt>
                <c:pt idx="26">
                  <c:v>79</c:v>
                </c:pt>
                <c:pt idx="27">
                  <c:v>17</c:v>
                </c:pt>
                <c:pt idx="28">
                  <c:v>31</c:v>
                </c:pt>
                <c:pt idx="29">
                  <c:v>164</c:v>
                </c:pt>
                <c:pt idx="30">
                  <c:v>126</c:v>
                </c:pt>
                <c:pt idx="3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7-447F-8E43-5DE984419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021696"/>
        <c:axId val="178023656"/>
      </c:lineChart>
      <c:catAx>
        <c:axId val="17802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78023656"/>
        <c:crosses val="autoZero"/>
        <c:auto val="1"/>
        <c:lblAlgn val="ctr"/>
        <c:lblOffset val="100"/>
        <c:noMultiLvlLbl val="0"/>
      </c:catAx>
      <c:valAx>
        <c:axId val="178023656"/>
        <c:scaling>
          <c:orientation val="minMax"/>
          <c:max val="4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78021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 del 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Participación por </a:t>
            </a:r>
            <a:r>
              <a:rPr lang="en-US" sz="1200"/>
              <a:t>Tipo de Persona 2017</a:t>
            </a:r>
          </a:p>
        </c:rich>
      </c:tx>
      <c:layout>
        <c:manualLayout>
          <c:xMode val="edge"/>
          <c:yMode val="edge"/>
          <c:x val="0.1785585103340632"/>
          <c:y val="4.5797443243310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254370471019082"/>
          <c:y val="0.19452507745263017"/>
          <c:w val="0.41769608055126695"/>
          <c:h val="0.76374925389668169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7"/>
            <c:extLst>
              <c:ext xmlns:c16="http://schemas.microsoft.com/office/drawing/2014/chart" uri="{C3380CC4-5D6E-409C-BE32-E72D297353CC}">
                <c16:uniqueId val="{00000001-54EE-4C39-8751-A032055E52B7}"/>
              </c:ext>
            </c:extLst>
          </c:dPt>
          <c:dPt>
            <c:idx val="1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2-54EE-4C39-8751-A032055E52B7}"/>
              </c:ext>
            </c:extLst>
          </c:dPt>
          <c:dLbls>
            <c:dLbl>
              <c:idx val="0"/>
              <c:layout>
                <c:manualLayout>
                  <c:x val="-0.10304209614408488"/>
                  <c:y val="-6.5459224314914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E-4C39-8751-A032055E52B7}"/>
                </c:ext>
              </c:extLst>
            </c:dLbl>
            <c:dLbl>
              <c:idx val="1"/>
              <c:layout>
                <c:manualLayout>
                  <c:x val="9.8398249599477697E-2"/>
                  <c:y val="6.61916627372499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EE-4C39-8751-A032055E52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'3.2.1'!$B$7:$C$8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'3.2.1'!$B$44:$C$44</c:f>
              <c:numCache>
                <c:formatCode>0</c:formatCode>
                <c:ptCount val="2"/>
                <c:pt idx="0">
                  <c:v>66.228707633277139</c:v>
                </c:pt>
                <c:pt idx="1">
                  <c:v>33.771292366722868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E-4C39-8751-A032055E5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946648177904702"/>
          <c:y val="0.39717581232798838"/>
          <c:w val="0.24991395670991248"/>
          <c:h val="0.26925505749726825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Estructura Empresarial del Transporte Turístico por Tierra </a:t>
            </a:r>
            <a:r>
              <a:rPr lang="en-US" sz="1200" baseline="0"/>
              <a:t>2017</a:t>
            </a:r>
            <a:endParaRPr lang="en-US" sz="1200"/>
          </a:p>
        </c:rich>
      </c:tx>
      <c:layout>
        <c:manualLayout>
          <c:xMode val="edge"/>
          <c:yMode val="edge"/>
          <c:x val="0.1914742120649553"/>
          <c:y val="3.10077519379844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32708106608625"/>
          <c:y val="0.14087489063867017"/>
          <c:w val="0.85168478330452801"/>
          <c:h val="0.68269558108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'3.3.1'!$C$6:$C$7</c:f>
              <c:strCache>
                <c:ptCount val="2"/>
                <c:pt idx="0">
                  <c:v>Número de Empresas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'3.3.1'!$C$9:$C$15</c:f>
              <c:numCache>
                <c:formatCode>#,##0</c:formatCode>
                <c:ptCount val="7"/>
                <c:pt idx="0">
                  <c:v>14026</c:v>
                </c:pt>
                <c:pt idx="2">
                  <c:v>1776</c:v>
                </c:pt>
                <c:pt idx="4">
                  <c:v>130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5-4183-8559-94AA66FF081E}"/>
            </c:ext>
          </c:extLst>
        </c:ser>
        <c:ser>
          <c:idx val="1"/>
          <c:order val="1"/>
          <c:tx>
            <c:strRef>
              <c:f>'3.3.1'!$E$6:$E$7</c:f>
              <c:strCache>
                <c:ptCount val="2"/>
                <c:pt idx="0">
                  <c:v>Número de Vehículos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'3.3.1'!$E$9:$E$15</c:f>
              <c:numCache>
                <c:formatCode>#,##0</c:formatCode>
                <c:ptCount val="7"/>
                <c:pt idx="0">
                  <c:v>23824</c:v>
                </c:pt>
                <c:pt idx="2">
                  <c:v>19015</c:v>
                </c:pt>
                <c:pt idx="4">
                  <c:v>6646</c:v>
                </c:pt>
                <c:pt idx="6">
                  <c:v>13935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5-4183-8559-94AA66FF0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20912"/>
        <c:axId val="178021304"/>
      </c:barChart>
      <c:catAx>
        <c:axId val="17802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78021304"/>
        <c:crosses val="autoZero"/>
        <c:auto val="1"/>
        <c:lblAlgn val="ctr"/>
        <c:lblOffset val="100"/>
        <c:noMultiLvlLbl val="0"/>
      </c:catAx>
      <c:valAx>
        <c:axId val="178021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78020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52480635042568"/>
          <c:y val="0.91989864474487859"/>
          <c:w val="0.50896647675138151"/>
          <c:h val="8.01014989405395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Empresas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del Transporte Turístico por Tierra Participación </a:t>
            </a:r>
            <a:r>
              <a:rPr lang="en-US" sz="1200" b="1" i="0" u="none" strike="noStrike" baseline="0"/>
              <a:t>en la </a:t>
            </a:r>
            <a:r>
              <a:rPr lang="en-US" sz="1200"/>
              <a:t>Estructura Empresarial</a:t>
            </a:r>
            <a:r>
              <a:rPr lang="en-US" sz="1200" baseline="0"/>
              <a:t> </a:t>
            </a:r>
            <a:r>
              <a:rPr lang="en-US" sz="1200"/>
              <a:t>2017</a:t>
            </a:r>
          </a:p>
        </c:rich>
      </c:tx>
      <c:layout>
        <c:manualLayout>
          <c:xMode val="edge"/>
          <c:yMode val="edge"/>
          <c:x val="0.158956325861689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760085368212006E-2"/>
          <c:y val="0.23815118722339268"/>
          <c:w val="0.47106417463114703"/>
          <c:h val="0.76097219257891169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12"/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EC7D-4CC6-8EB1-183C3EC08DF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EC7D-4CC6-8EB1-183C3EC08DF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C7D-4CC6-8EB1-183C3EC08DF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2C64AF2-078E-4285-8946-B44C768E4A6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C7D-4CC6-8EB1-183C3EC08DF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44F4191-B619-4703-8C72-82326AECF95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C7D-4CC6-8EB1-183C3EC08DFA}"/>
                </c:ext>
              </c:extLst>
            </c:dLbl>
            <c:dLbl>
              <c:idx val="2"/>
              <c:layout>
                <c:manualLayout>
                  <c:x val="-1.7151039773746792E-2"/>
                  <c:y val="-1.3868842966998366E-2"/>
                </c:manualLayout>
              </c:layout>
              <c:tx>
                <c:rich>
                  <a:bodyPr/>
                  <a:lstStyle/>
                  <a:p>
                    <a:fld id="{72059D84-BFCE-419C-BAFC-8F2ECE5FC60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C7D-4CC6-8EB1-183C3EC08DF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314CBC4-9624-4608-92F9-0899A823766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C7D-4CC6-8EB1-183C3EC08D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('3.3.1'!$A$9,'3.3.1'!$A$11,'3.3.1'!$A$13,'3.3.1'!$A$15)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('3.3.1'!$D$9,'3.3.1'!$D$11,'3.3.1'!$D$13,'3.3.1'!$D$15)</c:f>
              <c:numCache>
                <c:formatCode>#,##0.0</c:formatCode>
                <c:ptCount val="4"/>
                <c:pt idx="0">
                  <c:v>87.783201902616099</c:v>
                </c:pt>
                <c:pt idx="1">
                  <c:v>11.115283514832894</c:v>
                </c:pt>
                <c:pt idx="2">
                  <c:v>0.81361872574790339</c:v>
                </c:pt>
                <c:pt idx="3">
                  <c:v>0.28789585680310426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D-4CC6-8EB1-183C3EC08D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7127258068353"/>
          <c:y val="0.37751618876954079"/>
          <c:w val="0.24186940599587636"/>
          <c:h val="0.33442585075127307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/>
            </a:pPr>
            <a:r>
              <a:rPr lang="en-US" sz="1200" b="1" i="0" baseline="0"/>
              <a:t>Vehículos del Transporte Turístico por Tierra </a:t>
            </a:r>
          </a:p>
          <a:p>
            <a:pPr>
              <a:defRPr lang="es-ES" sz="1000"/>
            </a:pPr>
            <a:r>
              <a:rPr lang="en-US" sz="1200" b="1" i="0" baseline="0"/>
              <a:t>Participación en la Estructura Empresarial 2017</a:t>
            </a:r>
            <a:endParaRPr lang="es-ES" sz="1000"/>
          </a:p>
        </c:rich>
      </c:tx>
      <c:layout>
        <c:manualLayout>
          <c:xMode val="edge"/>
          <c:yMode val="edge"/>
          <c:x val="0.168264181360244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797824123608908E-2"/>
          <c:y val="0.22370726396616999"/>
          <c:w val="0.4473769699110911"/>
          <c:h val="0.73229306509232017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4"/>
          <c:dPt>
            <c:idx val="0"/>
            <c:bubble3D val="0"/>
            <c:explosion val="9"/>
            <c:extLst>
              <c:ext xmlns:c16="http://schemas.microsoft.com/office/drawing/2014/chart" uri="{C3380CC4-5D6E-409C-BE32-E72D297353CC}">
                <c16:uniqueId val="{00000000-3721-40D4-B08A-F31A3F071C46}"/>
              </c:ext>
            </c:extLst>
          </c:dPt>
          <c:dPt>
            <c:idx val="1"/>
            <c:bubble3D val="0"/>
            <c:explosion val="14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2-3721-40D4-B08A-F31A3F071C46}"/>
              </c:ext>
            </c:extLst>
          </c:dPt>
          <c:dPt>
            <c:idx val="2"/>
            <c:bubble3D val="0"/>
            <c:explosion val="13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4-3721-40D4-B08A-F31A3F071C46}"/>
              </c:ext>
            </c:extLst>
          </c:dPt>
          <c:dPt>
            <c:idx val="3"/>
            <c:bubble3D val="0"/>
            <c:explosion val="15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721-40D4-B08A-F31A3F071C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3721-40D4-B08A-F31A3F071C4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F515780-2603-483F-B78F-94F311DC7AE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721-40D4-B08A-F31A3F071C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F1046F8-B9AD-40A1-9AEA-45018A6447B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721-40D4-B08A-F31A3F071C4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828F1F6-7680-40DB-A0CA-0CA6E8BE4D8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721-40D4-B08A-F31A3F071C4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4216570-B477-4451-8F19-04B66C3652F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721-40D4-B08A-F31A3F071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('3.3.1'!$A$9,'3.3.1'!$A$11,'3.3.1'!$A$13,'3.3.1'!$A$15)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('3.3.1'!$F$9,'3.3.1'!$F$11,'3.3.1'!$F$13,'3.3.1'!$F$15)</c:f>
              <c:numCache>
                <c:formatCode>#,##0.0</c:formatCode>
                <c:ptCount val="4"/>
                <c:pt idx="0">
                  <c:v>37.5</c:v>
                </c:pt>
                <c:pt idx="1">
                  <c:v>29.982655313781141</c:v>
                </c:pt>
                <c:pt idx="2">
                  <c:v>10.479344055502995</c:v>
                </c:pt>
                <c:pt idx="3">
                  <c:v>21.972563859981079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21-40D4-B08A-F31A3F071C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41115278334116"/>
          <c:y val="0.36876394779172"/>
          <c:w val="0.31313205624831425"/>
          <c:h val="0.33360497851533588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Demanda Atendida en Pasajeros Transportados </a:t>
            </a:r>
          </a:p>
          <a:p>
            <a:pPr>
              <a:defRPr lang="es-ES" sz="1200"/>
            </a:pPr>
            <a:r>
              <a:rPr lang="en-US" sz="1200"/>
              <a:t>por modalidad de servicio 2017</a:t>
            </a:r>
          </a:p>
        </c:rich>
      </c:tx>
      <c:layout>
        <c:manualLayout>
          <c:xMode val="edge"/>
          <c:yMode val="edge"/>
          <c:x val="0.187522824352838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0524419741669"/>
          <c:y val="0.25239903824937471"/>
          <c:w val="0.40490206371262588"/>
          <c:h val="0.699999928822482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B5B8-4F79-AAB8-3F00275A24C2}"/>
              </c:ext>
            </c:extLst>
          </c:dPt>
          <c:dPt>
            <c:idx val="1"/>
            <c:bubble3D val="0"/>
            <c:explosion val="13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B5B8-4F79-AAB8-3F00275A24C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5B8-4F79-AAB8-3F00275A24C2}"/>
              </c:ext>
            </c:extLst>
          </c:dPt>
          <c:dPt>
            <c:idx val="3"/>
            <c:bubble3D val="0"/>
            <c:explosion val="13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B5B8-4F79-AAB8-3F00275A24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87A853-815B-4808-99E4-0E52BE3D889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B8-4F79-AAB8-3F00275A24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6A9DE3C-F012-4B09-8A81-E77847FA70A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B8-4F79-AAB8-3F00275A24C2}"/>
                </c:ext>
              </c:extLst>
            </c:dLbl>
            <c:dLbl>
              <c:idx val="2"/>
              <c:layout>
                <c:manualLayout>
                  <c:x val="-1.3307086614173229E-2"/>
                  <c:y val="1.9160278464060588E-2"/>
                </c:manualLayout>
              </c:layout>
              <c:tx>
                <c:rich>
                  <a:bodyPr/>
                  <a:lstStyle/>
                  <a:p>
                    <a:fld id="{0FA08100-616A-45D0-BDC1-D835E8DB944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5B8-4F79-AAB8-3F00275A24C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2B544C0-C2B7-4425-934E-607AC2BFA3F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5B8-4F79-AAB8-3F00275A24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'3.4.1'!$A$9:$A$12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'3.4.1'!$D$9:$D$12</c:f>
              <c:numCache>
                <c:formatCode>0.0</c:formatCode>
                <c:ptCount val="4"/>
                <c:pt idx="0">
                  <c:v>0.68945330090966406</c:v>
                </c:pt>
                <c:pt idx="1">
                  <c:v>86.772493920562013</c:v>
                </c:pt>
                <c:pt idx="2">
                  <c:v>2.0060644270317334</c:v>
                </c:pt>
                <c:pt idx="3">
                  <c:v>10.531988351496592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B8-4F79-AAB8-3F00275A24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98615614224693"/>
          <c:y val="0.30680380068770596"/>
          <c:w val="0.30216458236838145"/>
          <c:h val="0.3863923986245917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100" baseline="0"/>
              <a:t>Parque Vehicular del Transporte Turístico por Tierra </a:t>
            </a:r>
          </a:p>
          <a:p>
            <a:pPr>
              <a:defRPr lang="es-ES"/>
            </a:pPr>
            <a:r>
              <a:rPr lang="en-US" sz="1100" baseline="0"/>
              <a:t>Paticipación por Modalidad de Servicio 2017</a:t>
            </a:r>
            <a:endParaRPr lang="en-US" sz="1100"/>
          </a:p>
        </c:rich>
      </c:tx>
      <c:layout>
        <c:manualLayout>
          <c:xMode val="edge"/>
          <c:yMode val="edge"/>
          <c:x val="0.156909667541557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411854768153982E-2"/>
          <c:y val="0.21257526632700324"/>
          <c:w val="0.44373928258967626"/>
          <c:h val="0.7830693222170757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A1C6-4C53-BA06-D44AB2D91E7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A1C6-4C53-BA06-D44AB2D91E7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1C6-4C53-BA06-D44AB2D91E74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A1C6-4C53-BA06-D44AB2D91E74}"/>
              </c:ext>
            </c:extLst>
          </c:dPt>
          <c:dLbls>
            <c:dLbl>
              <c:idx val="0"/>
              <c:layout>
                <c:manualLayout>
                  <c:x val="7.2394356955380532E-2"/>
                  <c:y val="4.2503859811641169E-2"/>
                </c:manualLayout>
              </c:layout>
              <c:tx>
                <c:rich>
                  <a:bodyPr/>
                  <a:lstStyle/>
                  <a:p>
                    <a:fld id="{D2D0E3A0-ADE7-4938-B0BF-104E93353D1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1C6-4C53-BA06-D44AB2D91E7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86C768-A0E1-4AC8-B40B-61D69A077C3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1C6-4C53-BA06-D44AB2D91E74}"/>
                </c:ext>
              </c:extLst>
            </c:dLbl>
            <c:dLbl>
              <c:idx val="2"/>
              <c:layout>
                <c:manualLayout>
                  <c:x val="7.2809930008748913E-2"/>
                  <c:y val="-0.10638297051103907"/>
                </c:manualLayout>
              </c:layout>
              <c:tx>
                <c:rich>
                  <a:bodyPr/>
                  <a:lstStyle/>
                  <a:p>
                    <a:fld id="{B02C55DD-9DD5-4B28-B8E8-B53EDBFA959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1C6-4C53-BA06-D44AB2D91E7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1B770DE-309C-44EB-89E6-0298D8EDF83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1C6-4C53-BA06-D44AB2D91E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'3.1.2'!$A$7:$A$10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'3.1.2'!$C$7:$C$10</c:f>
              <c:numCache>
                <c:formatCode>0.0</c:formatCode>
                <c:ptCount val="4"/>
                <c:pt idx="0">
                  <c:v>3.7842951750236518</c:v>
                </c:pt>
                <c:pt idx="1">
                  <c:v>53.986124251024911</c:v>
                </c:pt>
                <c:pt idx="2">
                  <c:v>6.0249132765689062</c:v>
                </c:pt>
                <c:pt idx="3">
                  <c:v>36.204667297382528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C6-4C53-BA06-D44AB2D91E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251531058617673"/>
          <c:y val="0.32559441099274355"/>
          <c:w val="0.26692913385826772"/>
          <c:h val="0.50755866913694614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Tráfico de Pasajeros-KM 2017</a:t>
            </a:r>
          </a:p>
        </c:rich>
      </c:tx>
      <c:layout>
        <c:manualLayout>
          <c:xMode val="edge"/>
          <c:yMode val="edge"/>
          <c:x val="0.22932722800612595"/>
          <c:y val="2.233686306453084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22105570137228E-2"/>
          <c:y val="0.23007946420490541"/>
          <c:w val="0.42739930593155234"/>
          <c:h val="0.750159471445379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4FB-4A33-98D3-068DA6DB28FA}"/>
              </c:ext>
            </c:extLst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C4FB-4A33-98D3-068DA6DB28FA}"/>
              </c:ext>
            </c:extLst>
          </c:dPt>
          <c:dPt>
            <c:idx val="2"/>
            <c:bubble3D val="0"/>
            <c:explosion val="17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4FB-4A33-98D3-068DA6DB28FA}"/>
              </c:ext>
            </c:extLst>
          </c:dPt>
          <c:dPt>
            <c:idx val="3"/>
            <c:bubble3D val="0"/>
            <c:explosion val="15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C4FB-4A33-98D3-068DA6DB28F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EF088C8-A6A9-43F7-A5BB-F0BC090EB97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4FB-4A33-98D3-068DA6DB28F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B56986-B949-4133-89A9-490D05CC743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4FB-4A33-98D3-068DA6DB28FA}"/>
                </c:ext>
              </c:extLst>
            </c:dLbl>
            <c:dLbl>
              <c:idx val="2"/>
              <c:layout>
                <c:manualLayout>
                  <c:x val="4.4717396572972583E-4"/>
                  <c:y val="3.1782061725042989E-3"/>
                </c:manualLayout>
              </c:layout>
              <c:tx>
                <c:rich>
                  <a:bodyPr/>
                  <a:lstStyle/>
                  <a:p>
                    <a:fld id="{037C7C0A-E186-4B24-B642-DEC03DD6FBC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4FB-4A33-98D3-068DA6DB28F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B7EB51E-6E6C-4AA5-92FE-6F0A9D7C60D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4FB-4A33-98D3-068DA6DB28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'3.4.1'!$A$9:$A$12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'3.4.1'!$E$9:$E$12</c:f>
              <c:numCache>
                <c:formatCode>0.0</c:formatCode>
                <c:ptCount val="4"/>
                <c:pt idx="0">
                  <c:v>0.1383088980231193</c:v>
                </c:pt>
                <c:pt idx="1">
                  <c:v>87.254155521669787</c:v>
                </c:pt>
                <c:pt idx="2">
                  <c:v>2.0152615794452027</c:v>
                </c:pt>
                <c:pt idx="3">
                  <c:v>10.592274000861888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FB-4A33-98D3-068DA6DB28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935043237473503"/>
          <c:y val="0.40313114308987241"/>
          <c:w val="0.23144044494438257"/>
          <c:h val="0.2490514515249802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</a:p>
          <a:p>
            <a:pPr>
              <a:defRPr lang="es-ES" sz="1200"/>
            </a:pPr>
            <a:r>
              <a:rPr lang="en-US" sz="1200" b="1" i="0" u="none" strike="noStrike" baseline="0"/>
              <a:t>Parque Vehícular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200"/>
              <a:t>por Tipo de Combustible 2017</a:t>
            </a:r>
          </a:p>
        </c:rich>
      </c:tx>
      <c:layout>
        <c:manualLayout>
          <c:xMode val="edge"/>
          <c:yMode val="edge"/>
          <c:x val="0.2561849482753849"/>
          <c:y val="3.967107997159537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943286022891179E-2"/>
          <c:y val="0.11909886503574145"/>
          <c:w val="0.87970721354524029"/>
          <c:h val="0.66659396569151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'3.1.3'!$B$5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strRef>
              <c:f>'3.1.3'!$G$7:$G$38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'3.1.3'!$B$7:$B$38</c:f>
              <c:numCache>
                <c:formatCode>#,##0</c:formatCode>
                <c:ptCount val="32"/>
                <c:pt idx="0">
                  <c:v>1527</c:v>
                </c:pt>
                <c:pt idx="1">
                  <c:v>589</c:v>
                </c:pt>
                <c:pt idx="2">
                  <c:v>214</c:v>
                </c:pt>
                <c:pt idx="3">
                  <c:v>126</c:v>
                </c:pt>
                <c:pt idx="4">
                  <c:v>486</c:v>
                </c:pt>
                <c:pt idx="5">
                  <c:v>482</c:v>
                </c:pt>
                <c:pt idx="6">
                  <c:v>12901</c:v>
                </c:pt>
                <c:pt idx="7">
                  <c:v>810</c:v>
                </c:pt>
                <c:pt idx="8">
                  <c:v>190</c:v>
                </c:pt>
                <c:pt idx="9">
                  <c:v>491</c:v>
                </c:pt>
                <c:pt idx="10">
                  <c:v>1763</c:v>
                </c:pt>
                <c:pt idx="11">
                  <c:v>3210</c:v>
                </c:pt>
                <c:pt idx="12">
                  <c:v>453</c:v>
                </c:pt>
                <c:pt idx="13">
                  <c:v>2635</c:v>
                </c:pt>
                <c:pt idx="14">
                  <c:v>7028</c:v>
                </c:pt>
                <c:pt idx="15">
                  <c:v>1802</c:v>
                </c:pt>
                <c:pt idx="16">
                  <c:v>454</c:v>
                </c:pt>
                <c:pt idx="17">
                  <c:v>386</c:v>
                </c:pt>
                <c:pt idx="18">
                  <c:v>2105</c:v>
                </c:pt>
                <c:pt idx="19">
                  <c:v>492</c:v>
                </c:pt>
                <c:pt idx="20">
                  <c:v>1153</c:v>
                </c:pt>
                <c:pt idx="21">
                  <c:v>674</c:v>
                </c:pt>
                <c:pt idx="22">
                  <c:v>2929</c:v>
                </c:pt>
                <c:pt idx="23">
                  <c:v>1401</c:v>
                </c:pt>
                <c:pt idx="24">
                  <c:v>574</c:v>
                </c:pt>
                <c:pt idx="25">
                  <c:v>418</c:v>
                </c:pt>
                <c:pt idx="26">
                  <c:v>133</c:v>
                </c:pt>
                <c:pt idx="27">
                  <c:v>634</c:v>
                </c:pt>
                <c:pt idx="28">
                  <c:v>375</c:v>
                </c:pt>
                <c:pt idx="29">
                  <c:v>1407</c:v>
                </c:pt>
                <c:pt idx="30">
                  <c:v>556</c:v>
                </c:pt>
                <c:pt idx="31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8-41F9-8B94-D7ACF8B25F5C}"/>
            </c:ext>
          </c:extLst>
        </c:ser>
        <c:ser>
          <c:idx val="1"/>
          <c:order val="1"/>
          <c:tx>
            <c:strRef>
              <c:f>'3.1.3'!$C$5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'3.1.3'!$G$7:$G$38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'3.1.3'!$C$7:$C$38</c:f>
              <c:numCache>
                <c:formatCode>#,##0</c:formatCode>
                <c:ptCount val="32"/>
                <c:pt idx="0">
                  <c:v>263</c:v>
                </c:pt>
                <c:pt idx="1">
                  <c:v>148</c:v>
                </c:pt>
                <c:pt idx="2">
                  <c:v>995</c:v>
                </c:pt>
                <c:pt idx="3">
                  <c:v>140</c:v>
                </c:pt>
                <c:pt idx="4">
                  <c:v>510</c:v>
                </c:pt>
                <c:pt idx="5">
                  <c:v>67</c:v>
                </c:pt>
                <c:pt idx="6">
                  <c:v>2119</c:v>
                </c:pt>
                <c:pt idx="7">
                  <c:v>70</c:v>
                </c:pt>
                <c:pt idx="8">
                  <c:v>107</c:v>
                </c:pt>
                <c:pt idx="9">
                  <c:v>7</c:v>
                </c:pt>
                <c:pt idx="10">
                  <c:v>197</c:v>
                </c:pt>
                <c:pt idx="11">
                  <c:v>645</c:v>
                </c:pt>
                <c:pt idx="12">
                  <c:v>431</c:v>
                </c:pt>
                <c:pt idx="13">
                  <c:v>124</c:v>
                </c:pt>
                <c:pt idx="14">
                  <c:v>840</c:v>
                </c:pt>
                <c:pt idx="15">
                  <c:v>227</c:v>
                </c:pt>
                <c:pt idx="16">
                  <c:v>110</c:v>
                </c:pt>
                <c:pt idx="17">
                  <c:v>336</c:v>
                </c:pt>
                <c:pt idx="18">
                  <c:v>647</c:v>
                </c:pt>
                <c:pt idx="19">
                  <c:v>676</c:v>
                </c:pt>
                <c:pt idx="20">
                  <c:v>159</c:v>
                </c:pt>
                <c:pt idx="21">
                  <c:v>113</c:v>
                </c:pt>
                <c:pt idx="22">
                  <c:v>4303</c:v>
                </c:pt>
                <c:pt idx="23">
                  <c:v>217</c:v>
                </c:pt>
                <c:pt idx="24">
                  <c:v>162</c:v>
                </c:pt>
                <c:pt idx="25">
                  <c:v>47</c:v>
                </c:pt>
                <c:pt idx="26">
                  <c:v>180</c:v>
                </c:pt>
                <c:pt idx="27">
                  <c:v>58</c:v>
                </c:pt>
                <c:pt idx="28">
                  <c:v>68</c:v>
                </c:pt>
                <c:pt idx="29">
                  <c:v>261</c:v>
                </c:pt>
                <c:pt idx="30">
                  <c:v>281</c:v>
                </c:pt>
                <c:pt idx="3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8-41F9-8B94-D7ACF8B25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677960"/>
        <c:axId val="172677568"/>
      </c:barChart>
      <c:catAx>
        <c:axId val="172677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72677568"/>
        <c:crosses val="autoZero"/>
        <c:auto val="1"/>
        <c:lblAlgn val="ctr"/>
        <c:lblOffset val="100"/>
        <c:noMultiLvlLbl val="0"/>
      </c:catAx>
      <c:valAx>
        <c:axId val="172677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72677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346023100246558"/>
          <c:y val="0.92430648690393957"/>
          <c:w val="0.23951928375560144"/>
          <c:h val="7.569351309606030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/>
              <a:t>Parque Vehicular </a:t>
            </a:r>
            <a:r>
              <a:rPr lang="en-US" sz="1200"/>
              <a:t>por Clase de Vehículo 2017</a:t>
            </a:r>
          </a:p>
        </c:rich>
      </c:tx>
      <c:layout>
        <c:manualLayout>
          <c:xMode val="edge"/>
          <c:yMode val="edge"/>
          <c:x val="0.2864473954427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16305677756122"/>
          <c:y val="0.12324306440331667"/>
          <c:w val="0.86785264382051563"/>
          <c:h val="0.63213048927998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'3.1.4'!$B$4:$B$5</c:f>
              <c:strCache>
                <c:ptCount val="2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'3.1.4'!$B$7:$B$38</c:f>
              <c:numCache>
                <c:formatCode>#,##0</c:formatCode>
                <c:ptCount val="32"/>
                <c:pt idx="0">
                  <c:v>1374</c:v>
                </c:pt>
                <c:pt idx="1">
                  <c:v>574</c:v>
                </c:pt>
                <c:pt idx="2">
                  <c:v>55</c:v>
                </c:pt>
                <c:pt idx="3">
                  <c:v>73</c:v>
                </c:pt>
                <c:pt idx="4">
                  <c:v>308</c:v>
                </c:pt>
                <c:pt idx="5">
                  <c:v>401</c:v>
                </c:pt>
                <c:pt idx="6">
                  <c:v>11217</c:v>
                </c:pt>
                <c:pt idx="7">
                  <c:v>700</c:v>
                </c:pt>
                <c:pt idx="8">
                  <c:v>158</c:v>
                </c:pt>
                <c:pt idx="9">
                  <c:v>442</c:v>
                </c:pt>
                <c:pt idx="10">
                  <c:v>1589</c:v>
                </c:pt>
                <c:pt idx="11">
                  <c:v>2839</c:v>
                </c:pt>
                <c:pt idx="12">
                  <c:v>377</c:v>
                </c:pt>
                <c:pt idx="13">
                  <c:v>2406</c:v>
                </c:pt>
                <c:pt idx="14">
                  <c:v>6252</c:v>
                </c:pt>
                <c:pt idx="15">
                  <c:v>1557</c:v>
                </c:pt>
                <c:pt idx="16">
                  <c:v>384</c:v>
                </c:pt>
                <c:pt idx="17">
                  <c:v>302</c:v>
                </c:pt>
                <c:pt idx="18">
                  <c:v>1999</c:v>
                </c:pt>
                <c:pt idx="19">
                  <c:v>218</c:v>
                </c:pt>
                <c:pt idx="20">
                  <c:v>946</c:v>
                </c:pt>
                <c:pt idx="21">
                  <c:v>533</c:v>
                </c:pt>
                <c:pt idx="22">
                  <c:v>563</c:v>
                </c:pt>
                <c:pt idx="23">
                  <c:v>1024</c:v>
                </c:pt>
                <c:pt idx="24">
                  <c:v>403</c:v>
                </c:pt>
                <c:pt idx="25">
                  <c:v>317</c:v>
                </c:pt>
                <c:pt idx="26">
                  <c:v>90</c:v>
                </c:pt>
                <c:pt idx="27">
                  <c:v>559</c:v>
                </c:pt>
                <c:pt idx="28">
                  <c:v>346</c:v>
                </c:pt>
                <c:pt idx="29">
                  <c:v>1207</c:v>
                </c:pt>
                <c:pt idx="30">
                  <c:v>338</c:v>
                </c:pt>
                <c:pt idx="31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7-4A78-B745-7D891F1F6FFF}"/>
            </c:ext>
          </c:extLst>
        </c:ser>
        <c:ser>
          <c:idx val="1"/>
          <c:order val="1"/>
          <c:tx>
            <c:strRef>
              <c:f>'3.1.4'!$C$4:$C$5</c:f>
              <c:strCache>
                <c:ptCount val="2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'3.1.4'!$C$7:$C$38</c:f>
              <c:numCache>
                <c:formatCode>#,##0</c:formatCode>
                <c:ptCount val="32"/>
                <c:pt idx="0">
                  <c:v>8</c:v>
                </c:pt>
                <c:pt idx="1">
                  <c:v>25</c:v>
                </c:pt>
                <c:pt idx="2">
                  <c:v>15</c:v>
                </c:pt>
                <c:pt idx="3">
                  <c:v>12</c:v>
                </c:pt>
                <c:pt idx="4">
                  <c:v>64</c:v>
                </c:pt>
                <c:pt idx="5">
                  <c:v>4</c:v>
                </c:pt>
                <c:pt idx="6">
                  <c:v>510</c:v>
                </c:pt>
                <c:pt idx="7">
                  <c:v>15</c:v>
                </c:pt>
                <c:pt idx="8">
                  <c:v>11</c:v>
                </c:pt>
                <c:pt idx="9">
                  <c:v>0</c:v>
                </c:pt>
                <c:pt idx="10">
                  <c:v>11</c:v>
                </c:pt>
                <c:pt idx="11">
                  <c:v>62</c:v>
                </c:pt>
                <c:pt idx="12">
                  <c:v>36</c:v>
                </c:pt>
                <c:pt idx="13">
                  <c:v>35</c:v>
                </c:pt>
                <c:pt idx="14">
                  <c:v>23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520</c:v>
                </c:pt>
                <c:pt idx="19">
                  <c:v>65</c:v>
                </c:pt>
                <c:pt idx="20">
                  <c:v>7</c:v>
                </c:pt>
                <c:pt idx="21">
                  <c:v>29</c:v>
                </c:pt>
                <c:pt idx="22">
                  <c:v>243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21</c:v>
                </c:pt>
                <c:pt idx="27">
                  <c:v>1</c:v>
                </c:pt>
                <c:pt idx="28">
                  <c:v>0</c:v>
                </c:pt>
                <c:pt idx="29">
                  <c:v>63</c:v>
                </c:pt>
                <c:pt idx="30">
                  <c:v>32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7-4A78-B745-7D891F1F6FFF}"/>
            </c:ext>
          </c:extLst>
        </c:ser>
        <c:ser>
          <c:idx val="2"/>
          <c:order val="2"/>
          <c:tx>
            <c:strRef>
              <c:f>'3.1.4'!$D$4:$D$5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'3.1.4'!$D$7:$D$38</c:f>
              <c:numCache>
                <c:formatCode>#,##0</c:formatCode>
                <c:ptCount val="32"/>
                <c:pt idx="0">
                  <c:v>408</c:v>
                </c:pt>
                <c:pt idx="1">
                  <c:v>137</c:v>
                </c:pt>
                <c:pt idx="2">
                  <c:v>1140</c:v>
                </c:pt>
                <c:pt idx="3">
                  <c:v>181</c:v>
                </c:pt>
                <c:pt idx="4">
                  <c:v>624</c:v>
                </c:pt>
                <c:pt idx="5">
                  <c:v>144</c:v>
                </c:pt>
                <c:pt idx="6">
                  <c:v>3310</c:v>
                </c:pt>
                <c:pt idx="7">
                  <c:v>165</c:v>
                </c:pt>
                <c:pt idx="8">
                  <c:v>129</c:v>
                </c:pt>
                <c:pt idx="9">
                  <c:v>56</c:v>
                </c:pt>
                <c:pt idx="10">
                  <c:v>364</c:v>
                </c:pt>
                <c:pt idx="11">
                  <c:v>962</c:v>
                </c:pt>
                <c:pt idx="12">
                  <c:v>474</c:v>
                </c:pt>
                <c:pt idx="13">
                  <c:v>318</c:v>
                </c:pt>
                <c:pt idx="14">
                  <c:v>1598</c:v>
                </c:pt>
                <c:pt idx="15">
                  <c:v>470</c:v>
                </c:pt>
                <c:pt idx="16">
                  <c:v>177</c:v>
                </c:pt>
                <c:pt idx="17">
                  <c:v>420</c:v>
                </c:pt>
                <c:pt idx="18">
                  <c:v>240</c:v>
                </c:pt>
                <c:pt idx="19">
                  <c:v>885</c:v>
                </c:pt>
                <c:pt idx="20">
                  <c:v>360</c:v>
                </c:pt>
                <c:pt idx="21">
                  <c:v>225</c:v>
                </c:pt>
                <c:pt idx="22">
                  <c:v>6428</c:v>
                </c:pt>
                <c:pt idx="23">
                  <c:v>595</c:v>
                </c:pt>
                <c:pt idx="24">
                  <c:v>331</c:v>
                </c:pt>
                <c:pt idx="25">
                  <c:v>147</c:v>
                </c:pt>
                <c:pt idx="26">
                  <c:v>202</c:v>
                </c:pt>
                <c:pt idx="27">
                  <c:v>132</c:v>
                </c:pt>
                <c:pt idx="28">
                  <c:v>97</c:v>
                </c:pt>
                <c:pt idx="29">
                  <c:v>399</c:v>
                </c:pt>
                <c:pt idx="30">
                  <c:v>468</c:v>
                </c:pt>
                <c:pt idx="3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7-4A78-B745-7D891F1F6FFF}"/>
            </c:ext>
          </c:extLst>
        </c:ser>
        <c:ser>
          <c:idx val="3"/>
          <c:order val="3"/>
          <c:tx>
            <c:strRef>
              <c:f>'3.1.4'!$E$4:$E$5</c:f>
              <c:strCache>
                <c:ptCount val="2"/>
                <c:pt idx="0">
                  <c:v>Minibús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'3.1.4'!$E$7:$E$38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17-4A78-B745-7D891F1F6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107712"/>
        <c:axId val="243106536"/>
      </c:barChart>
      <c:catAx>
        <c:axId val="24310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43106536"/>
        <c:crosses val="autoZero"/>
        <c:auto val="1"/>
        <c:lblAlgn val="ctr"/>
        <c:lblOffset val="100"/>
        <c:noMultiLvlLbl val="0"/>
      </c:catAx>
      <c:valAx>
        <c:axId val="243106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43107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693463014996448"/>
          <c:y val="0.9014149245091021"/>
          <c:w val="0.6680863351921108"/>
          <c:h val="7.402365954138487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200"/>
              <a:t>Parque Vehicular del Transporte</a:t>
            </a:r>
            <a:r>
              <a:rPr lang="en-US" sz="1200" baseline="0"/>
              <a:t> Turístico por Tierra</a:t>
            </a:r>
            <a:r>
              <a:rPr lang="en-US" sz="1200"/>
              <a:t> </a:t>
            </a:r>
          </a:p>
          <a:p>
            <a:pPr>
              <a:defRPr lang="es-ES"/>
            </a:pPr>
            <a:r>
              <a:rPr lang="en-US" sz="1200"/>
              <a:t>Participación por Clase de Vehículo 2017</a:t>
            </a:r>
          </a:p>
        </c:rich>
      </c:tx>
      <c:layout>
        <c:manualLayout>
          <c:xMode val="edge"/>
          <c:yMode val="edge"/>
          <c:x val="0.182159667541557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453849518810155E-2"/>
          <c:y val="0.22434955168176232"/>
          <c:w val="0.46449671916010532"/>
          <c:h val="0.77326621455555289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explosion val="9"/>
            <c:spPr>
              <a:solidFill>
                <a:srgbClr val="9BBB59"/>
              </a:solidFill>
            </c:spPr>
            <c:extLst>
              <c:ext xmlns:c16="http://schemas.microsoft.com/office/drawing/2014/chart" uri="{C3380CC4-5D6E-409C-BE32-E72D297353CC}">
                <c16:uniqueId val="{00000001-BF9F-4B33-B84A-B4AE1D48E334}"/>
              </c:ext>
            </c:extLst>
          </c:dPt>
          <c:dPt>
            <c:idx val="1"/>
            <c:bubble3D val="0"/>
            <c:explosion val="1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F9F-4B33-B84A-B4AE1D48E334}"/>
              </c:ext>
            </c:extLst>
          </c:dPt>
          <c:dPt>
            <c:idx val="2"/>
            <c:bubble3D val="0"/>
            <c:explosion val="1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BF9F-4B33-B84A-B4AE1D48E334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F9F-4B33-B84A-B4AE1D48E33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47DA83C-C3CF-497B-88F8-53EEAA6A74B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9F-4B33-B84A-B4AE1D48E3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982F12-8874-42C9-83EE-01394AA00B1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9F-4B33-B84A-B4AE1D48E3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3A3146E-2CF9-49B7-A438-0ABACCD2041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9F-4B33-B84A-B4AE1D48E334}"/>
                </c:ext>
              </c:extLst>
            </c:dLbl>
            <c:dLbl>
              <c:idx val="3"/>
              <c:layout>
                <c:manualLayout>
                  <c:x val="5.681299212598425E-2"/>
                  <c:y val="1.1881480132902463E-2"/>
                </c:manualLayout>
              </c:layout>
              <c:tx>
                <c:rich>
                  <a:bodyPr/>
                  <a:lstStyle/>
                  <a:p>
                    <a:fld id="{F039CBEC-8018-4580-AFE0-D806013A0FB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9F-4B33-B84A-B4AE1D48E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'3.1.4'!$B$4:$E$5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'3.1.4'!$B$41:$E$41</c:f>
              <c:numCache>
                <c:formatCode>0.00</c:formatCode>
                <c:ptCount val="4"/>
                <c:pt idx="0">
                  <c:v>62.84610532954904</c:v>
                </c:pt>
                <c:pt idx="1">
                  <c:v>2.8823714916430148</c:v>
                </c:pt>
                <c:pt idx="2">
                  <c:v>34.262062440870388</c:v>
                </c:pt>
                <c:pt idx="3">
                  <c:v>9.4607379375591296E-3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9F-4B33-B84A-B4AE1D48E3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990376202974618"/>
          <c:y val="0.37437749761048661"/>
          <c:w val="0.17216622922134733"/>
          <c:h val="0.33448163488234489"/>
        </c:manualLayout>
      </c:layout>
      <c:overlay val="0"/>
      <c:txPr>
        <a:bodyPr/>
        <a:lstStyle/>
        <a:p>
          <a:pPr>
            <a:defRPr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por Modalidad de Servicio 2017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2414024201441779"/>
          <c:y val="4.388117633286649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836083686089742E-2"/>
          <c:y val="0.14791782143446491"/>
          <c:w val="0.88541339800350916"/>
          <c:h val="0.633988677281362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'3.1.5'!$B$4:$B$5</c:f>
              <c:strCache>
                <c:ptCount val="2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'3.1.5'!$B$7:$B$38</c:f>
              <c:numCache>
                <c:formatCode>#,##0</c:formatCode>
                <c:ptCount val="32"/>
                <c:pt idx="0">
                  <c:v>0</c:v>
                </c:pt>
                <c:pt idx="1">
                  <c:v>23</c:v>
                </c:pt>
                <c:pt idx="2">
                  <c:v>24</c:v>
                </c:pt>
                <c:pt idx="3">
                  <c:v>12</c:v>
                </c:pt>
                <c:pt idx="4">
                  <c:v>48</c:v>
                </c:pt>
                <c:pt idx="5">
                  <c:v>18</c:v>
                </c:pt>
                <c:pt idx="6">
                  <c:v>831</c:v>
                </c:pt>
                <c:pt idx="7">
                  <c:v>15</c:v>
                </c:pt>
                <c:pt idx="8">
                  <c:v>6</c:v>
                </c:pt>
                <c:pt idx="9">
                  <c:v>0</c:v>
                </c:pt>
                <c:pt idx="10">
                  <c:v>20</c:v>
                </c:pt>
                <c:pt idx="11">
                  <c:v>35</c:v>
                </c:pt>
                <c:pt idx="12">
                  <c:v>116</c:v>
                </c:pt>
                <c:pt idx="13">
                  <c:v>32</c:v>
                </c:pt>
                <c:pt idx="14">
                  <c:v>238</c:v>
                </c:pt>
                <c:pt idx="15">
                  <c:v>9</c:v>
                </c:pt>
                <c:pt idx="16">
                  <c:v>26</c:v>
                </c:pt>
                <c:pt idx="17">
                  <c:v>14</c:v>
                </c:pt>
                <c:pt idx="18">
                  <c:v>472</c:v>
                </c:pt>
                <c:pt idx="19">
                  <c:v>90</c:v>
                </c:pt>
                <c:pt idx="20">
                  <c:v>9</c:v>
                </c:pt>
                <c:pt idx="21">
                  <c:v>27</c:v>
                </c:pt>
                <c:pt idx="22">
                  <c:v>138</c:v>
                </c:pt>
                <c:pt idx="23">
                  <c:v>0</c:v>
                </c:pt>
                <c:pt idx="24">
                  <c:v>68</c:v>
                </c:pt>
                <c:pt idx="25">
                  <c:v>0</c:v>
                </c:pt>
                <c:pt idx="26">
                  <c:v>9</c:v>
                </c:pt>
                <c:pt idx="27">
                  <c:v>7</c:v>
                </c:pt>
                <c:pt idx="28">
                  <c:v>1</c:v>
                </c:pt>
                <c:pt idx="29">
                  <c:v>39</c:v>
                </c:pt>
                <c:pt idx="30">
                  <c:v>73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3-47A6-ABD7-C8EA428BD2C6}"/>
            </c:ext>
          </c:extLst>
        </c:ser>
        <c:ser>
          <c:idx val="1"/>
          <c:order val="1"/>
          <c:tx>
            <c:strRef>
              <c:f>'3.1.5'!$C$4:$C$5</c:f>
              <c:strCache>
                <c:ptCount val="2"/>
                <c:pt idx="0">
                  <c:v>De Excursión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'3.1.5'!$C$7:$C$38</c:f>
              <c:numCache>
                <c:formatCode>#,##0</c:formatCode>
                <c:ptCount val="32"/>
                <c:pt idx="0">
                  <c:v>1265</c:v>
                </c:pt>
                <c:pt idx="1">
                  <c:v>479</c:v>
                </c:pt>
                <c:pt idx="2">
                  <c:v>42</c:v>
                </c:pt>
                <c:pt idx="3">
                  <c:v>64</c:v>
                </c:pt>
                <c:pt idx="4">
                  <c:v>194</c:v>
                </c:pt>
                <c:pt idx="5">
                  <c:v>342</c:v>
                </c:pt>
                <c:pt idx="6">
                  <c:v>9859</c:v>
                </c:pt>
                <c:pt idx="7">
                  <c:v>561</c:v>
                </c:pt>
                <c:pt idx="8">
                  <c:v>142</c:v>
                </c:pt>
                <c:pt idx="9">
                  <c:v>401</c:v>
                </c:pt>
                <c:pt idx="10">
                  <c:v>1428</c:v>
                </c:pt>
                <c:pt idx="11">
                  <c:v>2480</c:v>
                </c:pt>
                <c:pt idx="12">
                  <c:v>342</c:v>
                </c:pt>
                <c:pt idx="13">
                  <c:v>2099</c:v>
                </c:pt>
                <c:pt idx="14">
                  <c:v>5986</c:v>
                </c:pt>
                <c:pt idx="15">
                  <c:v>1479</c:v>
                </c:pt>
                <c:pt idx="16">
                  <c:v>316</c:v>
                </c:pt>
                <c:pt idx="17">
                  <c:v>299</c:v>
                </c:pt>
                <c:pt idx="18">
                  <c:v>1347</c:v>
                </c:pt>
                <c:pt idx="19">
                  <c:v>191</c:v>
                </c:pt>
                <c:pt idx="20">
                  <c:v>733</c:v>
                </c:pt>
                <c:pt idx="21">
                  <c:v>505</c:v>
                </c:pt>
                <c:pt idx="22">
                  <c:v>299</c:v>
                </c:pt>
                <c:pt idx="23">
                  <c:v>697</c:v>
                </c:pt>
                <c:pt idx="24">
                  <c:v>295</c:v>
                </c:pt>
                <c:pt idx="25">
                  <c:v>242</c:v>
                </c:pt>
                <c:pt idx="26">
                  <c:v>62</c:v>
                </c:pt>
                <c:pt idx="27">
                  <c:v>201</c:v>
                </c:pt>
                <c:pt idx="28">
                  <c:v>319</c:v>
                </c:pt>
                <c:pt idx="29">
                  <c:v>1062</c:v>
                </c:pt>
                <c:pt idx="30">
                  <c:v>261</c:v>
                </c:pt>
                <c:pt idx="31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3-47A6-ABD7-C8EA428BD2C6}"/>
            </c:ext>
          </c:extLst>
        </c:ser>
        <c:ser>
          <c:idx val="2"/>
          <c:order val="2"/>
          <c:tx>
            <c:strRef>
              <c:f>'3.1.5'!$D$4:$D$5</c:f>
              <c:strCache>
                <c:ptCount val="2"/>
                <c:pt idx="0">
                  <c:v>Turístico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'3.1.5'!$D$7:$D$38</c:f>
              <c:numCache>
                <c:formatCode>#,##0</c:formatCode>
                <c:ptCount val="32"/>
                <c:pt idx="0">
                  <c:v>59</c:v>
                </c:pt>
                <c:pt idx="1">
                  <c:v>78</c:v>
                </c:pt>
                <c:pt idx="2">
                  <c:v>1</c:v>
                </c:pt>
                <c:pt idx="3">
                  <c:v>2</c:v>
                </c:pt>
                <c:pt idx="4">
                  <c:v>31</c:v>
                </c:pt>
                <c:pt idx="5">
                  <c:v>30</c:v>
                </c:pt>
                <c:pt idx="6">
                  <c:v>474</c:v>
                </c:pt>
                <c:pt idx="7">
                  <c:v>144</c:v>
                </c:pt>
                <c:pt idx="8">
                  <c:v>9</c:v>
                </c:pt>
                <c:pt idx="9">
                  <c:v>47</c:v>
                </c:pt>
                <c:pt idx="10">
                  <c:v>67</c:v>
                </c:pt>
                <c:pt idx="11">
                  <c:v>363</c:v>
                </c:pt>
                <c:pt idx="12">
                  <c:v>12</c:v>
                </c:pt>
                <c:pt idx="13">
                  <c:v>212</c:v>
                </c:pt>
                <c:pt idx="14">
                  <c:v>227</c:v>
                </c:pt>
                <c:pt idx="15">
                  <c:v>50</c:v>
                </c:pt>
                <c:pt idx="16">
                  <c:v>48</c:v>
                </c:pt>
                <c:pt idx="17">
                  <c:v>1</c:v>
                </c:pt>
                <c:pt idx="18">
                  <c:v>696</c:v>
                </c:pt>
                <c:pt idx="19">
                  <c:v>13</c:v>
                </c:pt>
                <c:pt idx="20">
                  <c:v>112</c:v>
                </c:pt>
                <c:pt idx="21">
                  <c:v>21</c:v>
                </c:pt>
                <c:pt idx="22">
                  <c:v>50</c:v>
                </c:pt>
                <c:pt idx="23">
                  <c:v>336</c:v>
                </c:pt>
                <c:pt idx="24">
                  <c:v>69</c:v>
                </c:pt>
                <c:pt idx="25">
                  <c:v>96</c:v>
                </c:pt>
                <c:pt idx="26">
                  <c:v>8</c:v>
                </c:pt>
                <c:pt idx="27">
                  <c:v>415</c:v>
                </c:pt>
                <c:pt idx="28">
                  <c:v>16</c:v>
                </c:pt>
                <c:pt idx="29">
                  <c:v>41</c:v>
                </c:pt>
                <c:pt idx="30">
                  <c:v>41</c:v>
                </c:pt>
                <c:pt idx="3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93-47A6-ABD7-C8EA428BD2C6}"/>
            </c:ext>
          </c:extLst>
        </c:ser>
        <c:ser>
          <c:idx val="3"/>
          <c:order val="3"/>
          <c:tx>
            <c:strRef>
              <c:f>'3.1.5'!$E$4:$E$5</c:f>
              <c:strCache>
                <c:ptCount val="2"/>
                <c:pt idx="0">
                  <c:v>Turístico de lujo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'3.1.5'!$E$7:$E$38</c:f>
              <c:numCache>
                <c:formatCode>#,##0</c:formatCode>
                <c:ptCount val="32"/>
                <c:pt idx="0">
                  <c:v>466</c:v>
                </c:pt>
                <c:pt idx="1">
                  <c:v>159</c:v>
                </c:pt>
                <c:pt idx="2">
                  <c:v>1143</c:v>
                </c:pt>
                <c:pt idx="3">
                  <c:v>188</c:v>
                </c:pt>
                <c:pt idx="4">
                  <c:v>723</c:v>
                </c:pt>
                <c:pt idx="5">
                  <c:v>159</c:v>
                </c:pt>
                <c:pt idx="6">
                  <c:v>3873</c:v>
                </c:pt>
                <c:pt idx="7">
                  <c:v>160</c:v>
                </c:pt>
                <c:pt idx="8">
                  <c:v>141</c:v>
                </c:pt>
                <c:pt idx="9">
                  <c:v>50</c:v>
                </c:pt>
                <c:pt idx="10">
                  <c:v>449</c:v>
                </c:pt>
                <c:pt idx="11">
                  <c:v>986</c:v>
                </c:pt>
                <c:pt idx="12">
                  <c:v>417</c:v>
                </c:pt>
                <c:pt idx="13">
                  <c:v>416</c:v>
                </c:pt>
                <c:pt idx="14">
                  <c:v>1422</c:v>
                </c:pt>
                <c:pt idx="15">
                  <c:v>491</c:v>
                </c:pt>
                <c:pt idx="16">
                  <c:v>178</c:v>
                </c:pt>
                <c:pt idx="17">
                  <c:v>408</c:v>
                </c:pt>
                <c:pt idx="18">
                  <c:v>244</c:v>
                </c:pt>
                <c:pt idx="19">
                  <c:v>874</c:v>
                </c:pt>
                <c:pt idx="20">
                  <c:v>459</c:v>
                </c:pt>
                <c:pt idx="21">
                  <c:v>234</c:v>
                </c:pt>
                <c:pt idx="22">
                  <c:v>6749</c:v>
                </c:pt>
                <c:pt idx="23">
                  <c:v>586</c:v>
                </c:pt>
                <c:pt idx="24">
                  <c:v>304</c:v>
                </c:pt>
                <c:pt idx="25">
                  <c:v>127</c:v>
                </c:pt>
                <c:pt idx="26">
                  <c:v>234</c:v>
                </c:pt>
                <c:pt idx="27">
                  <c:v>69</c:v>
                </c:pt>
                <c:pt idx="28">
                  <c:v>107</c:v>
                </c:pt>
                <c:pt idx="29">
                  <c:v>527</c:v>
                </c:pt>
                <c:pt idx="30">
                  <c:v>463</c:v>
                </c:pt>
                <c:pt idx="3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93-47A6-ABD7-C8EA428B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108104"/>
        <c:axId val="371612776"/>
      </c:barChart>
      <c:catAx>
        <c:axId val="243108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71612776"/>
        <c:crosses val="autoZero"/>
        <c:auto val="1"/>
        <c:lblAlgn val="ctr"/>
        <c:lblOffset val="100"/>
        <c:noMultiLvlLbl val="0"/>
      </c:catAx>
      <c:valAx>
        <c:axId val="3716127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43108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744935866664263"/>
          <c:y val="0.93268432976887461"/>
          <c:w val="0.64510128266671973"/>
          <c:h val="5.392654536330386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</a:t>
            </a:r>
            <a:r>
              <a:rPr lang="en-US" sz="1200" b="1" i="0" u="none" strike="noStrike" baseline="0"/>
              <a:t>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/>
              <a:t> Participación </a:t>
            </a:r>
            <a:r>
              <a:rPr lang="en-US" sz="1200"/>
              <a:t>por Modalidad de Servicio 2017</a:t>
            </a:r>
          </a:p>
        </c:rich>
      </c:tx>
      <c:layout>
        <c:manualLayout>
          <c:xMode val="edge"/>
          <c:yMode val="edge"/>
          <c:x val="0.1617152230971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679352580927366E-2"/>
          <c:y val="0.24979593442364997"/>
          <c:w val="0.43660126859142601"/>
          <c:h val="0.7270748123889749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E24B-4347-919C-47630F1FF694}"/>
              </c:ext>
            </c:extLst>
          </c:dPt>
          <c:dPt>
            <c:idx val="1"/>
            <c:bubble3D val="0"/>
            <c:explosion val="9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E24B-4347-919C-47630F1FF694}"/>
              </c:ext>
            </c:extLst>
          </c:dPt>
          <c:dPt>
            <c:idx val="2"/>
            <c:bubble3D val="0"/>
            <c:explosion val="4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24B-4347-919C-47630F1FF694}"/>
              </c:ext>
            </c:extLst>
          </c:dPt>
          <c:dPt>
            <c:idx val="3"/>
            <c:bubble3D val="0"/>
            <c:explosion val="13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E24B-4347-919C-47630F1FF694}"/>
              </c:ext>
            </c:extLst>
          </c:dPt>
          <c:dLbls>
            <c:dLbl>
              <c:idx val="0"/>
              <c:layout>
                <c:manualLayout>
                  <c:x val="5.7912729658792649E-2"/>
                  <c:y val="1.2166351416766924E-2"/>
                </c:manualLayout>
              </c:layout>
              <c:tx>
                <c:rich>
                  <a:bodyPr/>
                  <a:lstStyle/>
                  <a:p>
                    <a:fld id="{2C198B28-6F4F-4732-BFAE-D49E2042798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24B-4347-919C-47630F1FF6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C49AEF4-1890-4716-8BD8-E9769E477E6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24B-4347-919C-47630F1FF6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435CF28-0A44-4FAA-8AF2-0232DDF0F98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24B-4347-919C-47630F1FF6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2577B5-8A49-4E45-ADBD-C6F5574BBF9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24B-4347-919C-47630F1FF6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'3.1.5'!$B$4:$E$5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</c:v>
                </c:pt>
                <c:pt idx="3">
                  <c:v>Turístico de lujo</c:v>
                </c:pt>
              </c:strCache>
            </c:strRef>
          </c:cat>
          <c:val>
            <c:numRef>
              <c:f>'3.1.5'!$B$41:$E$41</c:f>
              <c:numCache>
                <c:formatCode>0.0</c:formatCode>
                <c:ptCount val="4"/>
                <c:pt idx="0">
                  <c:v>3.7842951750236518</c:v>
                </c:pt>
                <c:pt idx="1">
                  <c:v>53.986124251024911</c:v>
                </c:pt>
                <c:pt idx="2">
                  <c:v>6.0249132765689053</c:v>
                </c:pt>
                <c:pt idx="3">
                  <c:v>36.204667297382528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4B-4347-919C-47630F1FF6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243197725284365"/>
          <c:y val="0.37896061142818238"/>
          <c:w val="0.22756802274715671"/>
          <c:h val="0.33459542565292788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por Tipo de Persona 2017</a:t>
            </a:r>
          </a:p>
        </c:rich>
      </c:tx>
      <c:layout>
        <c:manualLayout>
          <c:xMode val="edge"/>
          <c:yMode val="edge"/>
          <c:x val="0.288173574111619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9793641064328"/>
          <c:y val="0.13000008227811638"/>
          <c:w val="0.8681619438288799"/>
          <c:h val="0.63276380421099465"/>
        </c:manualLayout>
      </c:layout>
      <c:lineChart>
        <c:grouping val="standard"/>
        <c:varyColors val="0"/>
        <c:ser>
          <c:idx val="0"/>
          <c:order val="0"/>
          <c:tx>
            <c:strRef>
              <c:f>'3.1.6'!$B$5:$B$6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'3.1.6'!$E$8:$E$39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'3.1.6'!$B$8:$B$39</c:f>
              <c:numCache>
                <c:formatCode>#,##0</c:formatCode>
                <c:ptCount val="32"/>
                <c:pt idx="0">
                  <c:v>378</c:v>
                </c:pt>
                <c:pt idx="1">
                  <c:v>290</c:v>
                </c:pt>
                <c:pt idx="2">
                  <c:v>39</c:v>
                </c:pt>
                <c:pt idx="3">
                  <c:v>44</c:v>
                </c:pt>
                <c:pt idx="4">
                  <c:v>164</c:v>
                </c:pt>
                <c:pt idx="5">
                  <c:v>272</c:v>
                </c:pt>
                <c:pt idx="6">
                  <c:v>6816</c:v>
                </c:pt>
                <c:pt idx="7">
                  <c:v>486</c:v>
                </c:pt>
                <c:pt idx="8">
                  <c:v>68</c:v>
                </c:pt>
                <c:pt idx="9">
                  <c:v>289</c:v>
                </c:pt>
                <c:pt idx="10">
                  <c:v>910</c:v>
                </c:pt>
                <c:pt idx="11">
                  <c:v>1627</c:v>
                </c:pt>
                <c:pt idx="12">
                  <c:v>329</c:v>
                </c:pt>
                <c:pt idx="13">
                  <c:v>2188</c:v>
                </c:pt>
                <c:pt idx="14">
                  <c:v>3069</c:v>
                </c:pt>
                <c:pt idx="15">
                  <c:v>729</c:v>
                </c:pt>
                <c:pt idx="16">
                  <c:v>271</c:v>
                </c:pt>
                <c:pt idx="17">
                  <c:v>158</c:v>
                </c:pt>
                <c:pt idx="18">
                  <c:v>922</c:v>
                </c:pt>
                <c:pt idx="19">
                  <c:v>166</c:v>
                </c:pt>
                <c:pt idx="20">
                  <c:v>558</c:v>
                </c:pt>
                <c:pt idx="21">
                  <c:v>422</c:v>
                </c:pt>
                <c:pt idx="22">
                  <c:v>294</c:v>
                </c:pt>
                <c:pt idx="23">
                  <c:v>419</c:v>
                </c:pt>
                <c:pt idx="24">
                  <c:v>401</c:v>
                </c:pt>
                <c:pt idx="25">
                  <c:v>269</c:v>
                </c:pt>
                <c:pt idx="26">
                  <c:v>59</c:v>
                </c:pt>
                <c:pt idx="27">
                  <c:v>100</c:v>
                </c:pt>
                <c:pt idx="28">
                  <c:v>298</c:v>
                </c:pt>
                <c:pt idx="29">
                  <c:v>684</c:v>
                </c:pt>
                <c:pt idx="30">
                  <c:v>247</c:v>
                </c:pt>
                <c:pt idx="31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4-4AFE-AFBF-6BF27F8E7219}"/>
            </c:ext>
          </c:extLst>
        </c:ser>
        <c:ser>
          <c:idx val="1"/>
          <c:order val="1"/>
          <c:tx>
            <c:strRef>
              <c:f>'3.1.6'!$C$5:$C$6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'3.1.6'!$E$8:$E$39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'3.1.6'!$C$8:$C$39</c:f>
              <c:numCache>
                <c:formatCode>#,##0</c:formatCode>
                <c:ptCount val="32"/>
                <c:pt idx="0">
                  <c:v>1412</c:v>
                </c:pt>
                <c:pt idx="1">
                  <c:v>449</c:v>
                </c:pt>
                <c:pt idx="2">
                  <c:v>1171</c:v>
                </c:pt>
                <c:pt idx="3">
                  <c:v>222</c:v>
                </c:pt>
                <c:pt idx="4">
                  <c:v>832</c:v>
                </c:pt>
                <c:pt idx="5">
                  <c:v>277</c:v>
                </c:pt>
                <c:pt idx="6">
                  <c:v>8221</c:v>
                </c:pt>
                <c:pt idx="7">
                  <c:v>394</c:v>
                </c:pt>
                <c:pt idx="8">
                  <c:v>230</c:v>
                </c:pt>
                <c:pt idx="9">
                  <c:v>209</c:v>
                </c:pt>
                <c:pt idx="10">
                  <c:v>1054</c:v>
                </c:pt>
                <c:pt idx="11">
                  <c:v>2237</c:v>
                </c:pt>
                <c:pt idx="12">
                  <c:v>558</c:v>
                </c:pt>
                <c:pt idx="13">
                  <c:v>571</c:v>
                </c:pt>
                <c:pt idx="14">
                  <c:v>4804</c:v>
                </c:pt>
                <c:pt idx="15">
                  <c:v>1300</c:v>
                </c:pt>
                <c:pt idx="16">
                  <c:v>297</c:v>
                </c:pt>
                <c:pt idx="17">
                  <c:v>564</c:v>
                </c:pt>
                <c:pt idx="18">
                  <c:v>1837</c:v>
                </c:pt>
                <c:pt idx="19">
                  <c:v>1002</c:v>
                </c:pt>
                <c:pt idx="20">
                  <c:v>755</c:v>
                </c:pt>
                <c:pt idx="21">
                  <c:v>365</c:v>
                </c:pt>
                <c:pt idx="22">
                  <c:v>6942</c:v>
                </c:pt>
                <c:pt idx="23">
                  <c:v>1200</c:v>
                </c:pt>
                <c:pt idx="24">
                  <c:v>335</c:v>
                </c:pt>
                <c:pt idx="25">
                  <c:v>196</c:v>
                </c:pt>
                <c:pt idx="26">
                  <c:v>254</c:v>
                </c:pt>
                <c:pt idx="27">
                  <c:v>592</c:v>
                </c:pt>
                <c:pt idx="28">
                  <c:v>145</c:v>
                </c:pt>
                <c:pt idx="29">
                  <c:v>985</c:v>
                </c:pt>
                <c:pt idx="30">
                  <c:v>591</c:v>
                </c:pt>
                <c:pt idx="31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24-4AFE-AFBF-6BF27F8E7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11992"/>
        <c:axId val="371613168"/>
      </c:lineChart>
      <c:catAx>
        <c:axId val="371611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71613168"/>
        <c:crosses val="autoZero"/>
        <c:auto val="1"/>
        <c:lblAlgn val="ctr"/>
        <c:lblOffset val="100"/>
        <c:noMultiLvlLbl val="0"/>
      </c:catAx>
      <c:valAx>
        <c:axId val="3716131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</a:t>
                </a:r>
                <a:r>
                  <a:rPr lang="en-US" baseline="0"/>
                  <a:t> de Personas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71611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811495119996227"/>
          <c:y val="0.90769942158484107"/>
          <c:w val="0.46797743096484196"/>
          <c:h val="7.812636273130435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baseline="0"/>
              <a:t>Parque Vehicular del Transporte Turistíco por Tierra </a:t>
            </a:r>
          </a:p>
          <a:p>
            <a:pPr>
              <a:defRPr lang="es-ES" sz="1200"/>
            </a:pPr>
            <a:r>
              <a:rPr lang="en-US" sz="1200" b="1" i="0" baseline="0"/>
              <a:t>Participación  por Tipo de Persona 2017</a:t>
            </a:r>
            <a:endParaRPr lang="es-ES" sz="1200"/>
          </a:p>
        </c:rich>
      </c:tx>
      <c:layout>
        <c:manualLayout>
          <c:xMode val="edge"/>
          <c:yMode val="edge"/>
          <c:x val="0.129786815863870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7170738736771"/>
          <c:y val="0.19478264426021122"/>
          <c:w val="0.46734342884404539"/>
          <c:h val="0.80057967373359629"/>
        </c:manualLayout>
      </c:layout>
      <c:pieChart>
        <c:varyColors val="1"/>
        <c:ser>
          <c:idx val="0"/>
          <c:order val="0"/>
          <c:tx>
            <c:strRef>
              <c:f>'3.1.6'!$B$42:$C$42</c:f>
              <c:strCache>
                <c:ptCount val="2"/>
                <c:pt idx="0">
                  <c:v>37</c:v>
                </c:pt>
                <c:pt idx="1">
                  <c:v>63</c:v>
                </c:pt>
              </c:strCache>
            </c:strRef>
          </c:tx>
          <c:spPr>
            <a:solidFill>
              <a:schemeClr val="accent2"/>
            </a:solidFill>
          </c:spPr>
          <c:dPt>
            <c:idx val="0"/>
            <c:bubble3D val="0"/>
            <c:explosion val="5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BB4F-4DD6-8691-E050056759B2}"/>
              </c:ext>
            </c:extLst>
          </c:dPt>
          <c:dPt>
            <c:idx val="1"/>
            <c:bubble3D val="0"/>
            <c:explosion val="12"/>
            <c:extLst>
              <c:ext xmlns:c16="http://schemas.microsoft.com/office/drawing/2014/chart" uri="{C3380CC4-5D6E-409C-BE32-E72D297353CC}">
                <c16:uniqueId val="{00000003-BB4F-4DD6-8691-E050056759B2}"/>
              </c:ext>
            </c:extLst>
          </c:dPt>
          <c:dLbls>
            <c:dLbl>
              <c:idx val="0"/>
              <c:layout>
                <c:manualLayout>
                  <c:x val="-0.12203398718669674"/>
                  <c:y val="4.4858084599890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852799643236432E-2"/>
                      <c:h val="8.20930232558139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4F-4DD6-8691-E050056759B2}"/>
                </c:ext>
              </c:extLst>
            </c:dLbl>
            <c:dLbl>
              <c:idx val="1"/>
              <c:layout>
                <c:manualLayout>
                  <c:x val="0.10564409508976859"/>
                  <c:y val="-8.90675700421168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4F-4DD6-8691-E050056759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'3.1.6'!$B$5:$C$6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'3.1.6'!$B$42:$C$42</c:f>
              <c:numCache>
                <c:formatCode>0</c:formatCode>
                <c:ptCount val="2"/>
                <c:pt idx="0">
                  <c:v>36.590980763166193</c:v>
                </c:pt>
                <c:pt idx="1">
                  <c:v>63.409019236833807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F-4DD6-8691-E050056759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600124662603058"/>
          <c:y val="0.45310272843801502"/>
          <c:w val="0.24443867934382449"/>
          <c:h val="0.16821314777513363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8</xdr:row>
      <xdr:rowOff>167216</xdr:rowOff>
    </xdr:from>
    <xdr:to>
      <xdr:col>9</xdr:col>
      <xdr:colOff>561974</xdr:colOff>
      <xdr:row>24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5</xdr:row>
      <xdr:rowOff>6350</xdr:rowOff>
    </xdr:from>
    <xdr:to>
      <xdr:col>14</xdr:col>
      <xdr:colOff>333374</xdr:colOff>
      <xdr:row>21</xdr:row>
      <xdr:rowOff>158750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1029567</xdr:colOff>
      <xdr:row>26</xdr:row>
      <xdr:rowOff>13855</xdr:rowOff>
    </xdr:from>
    <xdr:to>
      <xdr:col>6</xdr:col>
      <xdr:colOff>720436</xdr:colOff>
      <xdr:row>43</xdr:row>
      <xdr:rowOff>100444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245053</xdr:colOff>
      <xdr:row>26</xdr:row>
      <xdr:rowOff>26843</xdr:rowOff>
    </xdr:from>
    <xdr:to>
      <xdr:col>13</xdr:col>
      <xdr:colOff>348962</xdr:colOff>
      <xdr:row>43</xdr:row>
      <xdr:rowOff>130753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4</xdr:row>
      <xdr:rowOff>0</xdr:rowOff>
    </xdr:from>
    <xdr:to>
      <xdr:col>10</xdr:col>
      <xdr:colOff>466725</xdr:colOff>
      <xdr:row>16</xdr:row>
      <xdr:rowOff>142876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94B70A6A-D626-4F60-8510-4603E766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114300</xdr:rowOff>
    </xdr:from>
    <xdr:to>
      <xdr:col>10</xdr:col>
      <xdr:colOff>457200</xdr:colOff>
      <xdr:row>34</xdr:row>
      <xdr:rowOff>123825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80A2DEC0-0933-45EE-A19A-54E4EEEBC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152400</xdr:rowOff>
    </xdr:from>
    <xdr:to>
      <xdr:col>10</xdr:col>
      <xdr:colOff>19050</xdr:colOff>
      <xdr:row>18</xdr:row>
      <xdr:rowOff>104775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26275</xdr:colOff>
      <xdr:row>4</xdr:row>
      <xdr:rowOff>118241</xdr:rowOff>
    </xdr:from>
    <xdr:to>
      <xdr:col>15</xdr:col>
      <xdr:colOff>761999</xdr:colOff>
      <xdr:row>21</xdr:row>
      <xdr:rowOff>31750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704849</xdr:colOff>
      <xdr:row>5</xdr:row>
      <xdr:rowOff>80282</xdr:rowOff>
    </xdr:from>
    <xdr:to>
      <xdr:col>15</xdr:col>
      <xdr:colOff>201384</xdr:colOff>
      <xdr:row>22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15875</xdr:colOff>
      <xdr:row>23</xdr:row>
      <xdr:rowOff>63500</xdr:rowOff>
    </xdr:from>
    <xdr:to>
      <xdr:col>13</xdr:col>
      <xdr:colOff>15875</xdr:colOff>
      <xdr:row>37</xdr:row>
      <xdr:rowOff>142875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669130</xdr:colOff>
      <xdr:row>3</xdr:row>
      <xdr:rowOff>23813</xdr:rowOff>
    </xdr:from>
    <xdr:to>
      <xdr:col>14</xdr:col>
      <xdr:colOff>347662</xdr:colOff>
      <xdr:row>18</xdr:row>
      <xdr:rowOff>50006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373157</xdr:colOff>
      <xdr:row>18</xdr:row>
      <xdr:rowOff>187137</xdr:rowOff>
    </xdr:from>
    <xdr:to>
      <xdr:col>13</xdr:col>
      <xdr:colOff>373157</xdr:colOff>
      <xdr:row>33</xdr:row>
      <xdr:rowOff>75078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28574</xdr:rowOff>
    </xdr:from>
    <xdr:to>
      <xdr:col>13</xdr:col>
      <xdr:colOff>266700</xdr:colOff>
      <xdr:row>23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24</xdr:row>
      <xdr:rowOff>91281</xdr:rowOff>
    </xdr:from>
    <xdr:to>
      <xdr:col>12</xdr:col>
      <xdr:colOff>252412</xdr:colOff>
      <xdr:row>38</xdr:row>
      <xdr:rowOff>135731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741362</xdr:colOff>
      <xdr:row>5</xdr:row>
      <xdr:rowOff>112712</xdr:rowOff>
    </xdr:from>
    <xdr:to>
      <xdr:col>15</xdr:col>
      <xdr:colOff>304800</xdr:colOff>
      <xdr:row>20</xdr:row>
      <xdr:rowOff>180975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266699</xdr:colOff>
      <xdr:row>22</xdr:row>
      <xdr:rowOff>45243</xdr:rowOff>
    </xdr:from>
    <xdr:to>
      <xdr:col>14</xdr:col>
      <xdr:colOff>266699</xdr:colOff>
      <xdr:row>36</xdr:row>
      <xdr:rowOff>116680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627591</xdr:colOff>
      <xdr:row>6</xdr:row>
      <xdr:rowOff>33867</xdr:rowOff>
    </xdr:from>
    <xdr:to>
      <xdr:col>15</xdr:col>
      <xdr:colOff>331259</xdr:colOff>
      <xdr:row>22</xdr:row>
      <xdr:rowOff>40217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52918</xdr:colOff>
      <xdr:row>23</xdr:row>
      <xdr:rowOff>122767</xdr:rowOff>
    </xdr:from>
    <xdr:to>
      <xdr:col>13</xdr:col>
      <xdr:colOff>333376</xdr:colOff>
      <xdr:row>39</xdr:row>
      <xdr:rowOff>85724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50345</xdr:colOff>
      <xdr:row>8</xdr:row>
      <xdr:rowOff>142875</xdr:rowOff>
    </xdr:from>
    <xdr:to>
      <xdr:col>12</xdr:col>
      <xdr:colOff>761998</xdr:colOff>
      <xdr:row>25</xdr:row>
      <xdr:rowOff>27214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42332</xdr:colOff>
      <xdr:row>26</xdr:row>
      <xdr:rowOff>84666</xdr:rowOff>
    </xdr:from>
    <xdr:to>
      <xdr:col>11</xdr:col>
      <xdr:colOff>488155</xdr:colOff>
      <xdr:row>41</xdr:row>
      <xdr:rowOff>-1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zoomScaleNormal="100" workbookViewId="0">
      <selection activeCell="A50" sqref="A50"/>
    </sheetView>
  </sheetViews>
  <sheetFormatPr baseColWidth="10" defaultColWidth="11.42578125" defaultRowHeight="12.75" x14ac:dyDescent="0.2"/>
  <cols>
    <col min="1" max="1" width="25.85546875" customWidth="1"/>
    <col min="2" max="2" width="18.42578125" customWidth="1"/>
    <col min="3" max="3" width="11" customWidth="1"/>
  </cols>
  <sheetData>
    <row r="2" spans="1:5" ht="17.25" x14ac:dyDescent="0.3">
      <c r="A2" s="3" t="s">
        <v>87</v>
      </c>
    </row>
    <row r="4" spans="1:5" ht="17.25" x14ac:dyDescent="0.3">
      <c r="A4" s="3" t="s">
        <v>100</v>
      </c>
    </row>
    <row r="6" spans="1:5" ht="17.25" x14ac:dyDescent="0.3">
      <c r="A6" s="27" t="s">
        <v>119</v>
      </c>
      <c r="B6" s="21"/>
      <c r="C6" s="21"/>
      <c r="D6" s="21"/>
      <c r="E6" s="21"/>
    </row>
    <row r="7" spans="1:5" ht="17.25" x14ac:dyDescent="0.3">
      <c r="A7" s="27" t="s">
        <v>114</v>
      </c>
      <c r="B7" s="27"/>
      <c r="C7" s="27"/>
      <c r="D7" s="27"/>
      <c r="E7" s="27"/>
    </row>
    <row r="9" spans="1:5" ht="20.25" customHeight="1" x14ac:dyDescent="0.2">
      <c r="A9" s="58" t="s">
        <v>115</v>
      </c>
      <c r="B9" s="58" t="s">
        <v>88</v>
      </c>
      <c r="C9" s="19" t="s">
        <v>0</v>
      </c>
    </row>
    <row r="10" spans="1:5" ht="9" customHeight="1" x14ac:dyDescent="0.2">
      <c r="A10" s="38"/>
      <c r="B10" s="38"/>
      <c r="C10" s="38"/>
    </row>
    <row r="11" spans="1:5" ht="15" customHeight="1" x14ac:dyDescent="0.25">
      <c r="A11" s="92" t="s">
        <v>36</v>
      </c>
      <c r="B11" s="93">
        <v>39857</v>
      </c>
      <c r="C11" s="94">
        <f>B11/$B$16*100</f>
        <v>62.84610532954904</v>
      </c>
      <c r="D11" s="23">
        <v>78.869334994549135</v>
      </c>
    </row>
    <row r="12" spans="1:5" ht="15" customHeight="1" x14ac:dyDescent="0.25">
      <c r="A12" s="74" t="s">
        <v>44</v>
      </c>
      <c r="B12" s="62">
        <v>1828</v>
      </c>
      <c r="C12" s="88">
        <f>B12/$B$16*100</f>
        <v>2.8823714916430148</v>
      </c>
      <c r="D12" s="23">
        <v>1.9124746924155116</v>
      </c>
    </row>
    <row r="13" spans="1:5" ht="15" customHeight="1" x14ac:dyDescent="0.25">
      <c r="A13" s="92" t="s">
        <v>37</v>
      </c>
      <c r="B13" s="93">
        <v>21729</v>
      </c>
      <c r="C13" s="94">
        <f>B13/$B$16*100</f>
        <v>34.262062440870388</v>
      </c>
      <c r="D13" s="23">
        <v>19.215075533406011</v>
      </c>
    </row>
    <row r="14" spans="1:5" ht="15" customHeight="1" x14ac:dyDescent="0.25">
      <c r="A14" s="74" t="s">
        <v>123</v>
      </c>
      <c r="B14" s="62">
        <v>6</v>
      </c>
      <c r="C14" s="88">
        <f>B14/$B$16*100</f>
        <v>9.4607379375591296E-3</v>
      </c>
      <c r="D14" s="23">
        <v>3.1147796293412243E-3</v>
      </c>
    </row>
    <row r="15" spans="1:5" ht="9" customHeight="1" x14ac:dyDescent="0.2">
      <c r="A15" s="38"/>
      <c r="B15" s="40"/>
      <c r="C15" s="41"/>
    </row>
    <row r="16" spans="1:5" ht="22.5" customHeight="1" x14ac:dyDescent="0.2">
      <c r="A16" s="1" t="s">
        <v>32</v>
      </c>
      <c r="B16" s="2">
        <f>SUM(B11:B14)</f>
        <v>63420</v>
      </c>
      <c r="C16" s="2">
        <f>B16/$B$16*100</f>
        <v>100</v>
      </c>
    </row>
  </sheetData>
  <phoneticPr fontId="0" type="noConversion"/>
  <printOptions horizontalCentered="1"/>
  <pageMargins left="0.78740157480314965" right="0.75" top="0.65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zoomScaleNormal="100" workbookViewId="0">
      <selection activeCell="A74" sqref="A74"/>
    </sheetView>
  </sheetViews>
  <sheetFormatPr baseColWidth="10" defaultColWidth="11.42578125" defaultRowHeight="12.75" x14ac:dyDescent="0.2"/>
  <cols>
    <col min="1" max="1" width="21" customWidth="1"/>
    <col min="2" max="2" width="15.7109375" customWidth="1"/>
    <col min="3" max="3" width="10.140625" customWidth="1"/>
    <col min="4" max="4" width="7.28515625" customWidth="1"/>
    <col min="5" max="5" width="10.42578125" customWidth="1"/>
    <col min="6" max="6" width="8.85546875" customWidth="1"/>
  </cols>
  <sheetData>
    <row r="2" spans="1:8" ht="17.25" x14ac:dyDescent="0.3">
      <c r="A2" s="3" t="s">
        <v>113</v>
      </c>
    </row>
    <row r="4" spans="1:8" ht="17.25" x14ac:dyDescent="0.3">
      <c r="A4" s="3" t="s">
        <v>111</v>
      </c>
    </row>
    <row r="6" spans="1:8" ht="20.25" customHeight="1" x14ac:dyDescent="0.2">
      <c r="A6" s="113" t="s">
        <v>93</v>
      </c>
      <c r="B6" s="113" t="s">
        <v>94</v>
      </c>
      <c r="C6" s="113" t="s">
        <v>95</v>
      </c>
      <c r="D6" s="113" t="s">
        <v>0</v>
      </c>
      <c r="E6" s="113" t="s">
        <v>96</v>
      </c>
      <c r="F6" s="113" t="s">
        <v>0</v>
      </c>
    </row>
    <row r="7" spans="1:8" ht="28.5" customHeight="1" x14ac:dyDescent="0.2">
      <c r="A7" s="113"/>
      <c r="B7" s="113"/>
      <c r="C7" s="113"/>
      <c r="D7" s="113"/>
      <c r="E7" s="113"/>
      <c r="F7" s="113"/>
    </row>
    <row r="8" spans="1:8" ht="6.75" customHeight="1" x14ac:dyDescent="0.2">
      <c r="A8" s="53"/>
      <c r="B8" s="53"/>
      <c r="C8" s="54"/>
      <c r="D8" s="54"/>
      <c r="E8" s="54"/>
      <c r="F8" s="54"/>
    </row>
    <row r="9" spans="1:8" ht="18" customHeight="1" x14ac:dyDescent="0.25">
      <c r="A9" s="104" t="s">
        <v>51</v>
      </c>
      <c r="B9" s="105" t="s">
        <v>48</v>
      </c>
      <c r="C9" s="93">
        <v>14026</v>
      </c>
      <c r="D9" s="106">
        <f>C9/$C$17*100</f>
        <v>87.783201902616099</v>
      </c>
      <c r="E9" s="93">
        <v>23824</v>
      </c>
      <c r="F9" s="106">
        <v>37.5</v>
      </c>
      <c r="G9" s="22">
        <v>90.384030803526201</v>
      </c>
      <c r="H9" s="22">
        <v>46.952188132689606</v>
      </c>
    </row>
    <row r="10" spans="1:8" ht="6" customHeight="1" x14ac:dyDescent="0.25">
      <c r="A10" s="56"/>
      <c r="B10" s="57"/>
      <c r="C10" s="36"/>
      <c r="D10" s="37"/>
      <c r="E10" s="36"/>
      <c r="F10" s="37"/>
      <c r="G10" s="22"/>
      <c r="H10" s="22"/>
    </row>
    <row r="11" spans="1:8" ht="16.5" customHeight="1" x14ac:dyDescent="0.25">
      <c r="A11" s="104" t="s">
        <v>45</v>
      </c>
      <c r="B11" s="107" t="s">
        <v>49</v>
      </c>
      <c r="C11" s="93">
        <v>1776</v>
      </c>
      <c r="D11" s="106">
        <f>C11/$C$17*100</f>
        <v>11.115283514832894</v>
      </c>
      <c r="E11" s="93">
        <v>19015</v>
      </c>
      <c r="F11" s="106">
        <f>E11/$E$17*100</f>
        <v>29.982655313781141</v>
      </c>
      <c r="G11" s="22">
        <v>8.8357483027662376</v>
      </c>
      <c r="H11" s="22">
        <v>27.581373617816539</v>
      </c>
    </row>
    <row r="12" spans="1:8" ht="9" customHeight="1" x14ac:dyDescent="0.25">
      <c r="A12" s="56"/>
      <c r="B12" s="57"/>
      <c r="C12" s="36"/>
      <c r="D12" s="37"/>
      <c r="E12" s="36"/>
      <c r="F12" s="37"/>
      <c r="G12" s="22"/>
      <c r="H12" s="22"/>
    </row>
    <row r="13" spans="1:8" ht="15" x14ac:dyDescent="0.25">
      <c r="A13" s="104" t="s">
        <v>46</v>
      </c>
      <c r="B13" s="108" t="s">
        <v>50</v>
      </c>
      <c r="C13" s="93">
        <v>130</v>
      </c>
      <c r="D13" s="106">
        <f>C13/$C$17*100</f>
        <v>0.81361872574790339</v>
      </c>
      <c r="E13" s="93">
        <v>6646</v>
      </c>
      <c r="F13" s="106">
        <f>E13/$E$17*100</f>
        <v>10.479344055502995</v>
      </c>
      <c r="G13" s="22">
        <v>0.61809707163846395</v>
      </c>
      <c r="H13" s="22">
        <v>9.4969630898613921</v>
      </c>
    </row>
    <row r="14" spans="1:8" ht="8.25" customHeight="1" x14ac:dyDescent="0.25">
      <c r="A14" s="56"/>
      <c r="B14" s="57"/>
      <c r="C14" s="36"/>
      <c r="D14" s="37"/>
      <c r="E14" s="36"/>
      <c r="F14" s="37"/>
      <c r="G14" s="22"/>
      <c r="H14" s="22"/>
    </row>
    <row r="15" spans="1:8" ht="15" x14ac:dyDescent="0.25">
      <c r="A15" s="104" t="s">
        <v>47</v>
      </c>
      <c r="B15" s="108" t="s">
        <v>52</v>
      </c>
      <c r="C15" s="93">
        <v>46</v>
      </c>
      <c r="D15" s="106">
        <f>C15/$C$17*100</f>
        <v>0.28789585680310426</v>
      </c>
      <c r="E15" s="93">
        <v>13935</v>
      </c>
      <c r="F15" s="106">
        <f>E15/$E$17*100</f>
        <v>21.972563859981079</v>
      </c>
      <c r="G15" s="22">
        <v>0.16212382206910528</v>
      </c>
      <c r="H15" s="22">
        <v>15.969475159632458</v>
      </c>
    </row>
    <row r="16" spans="1:8" ht="10.5" customHeight="1" x14ac:dyDescent="0.2">
      <c r="A16" s="53"/>
      <c r="B16" s="53"/>
      <c r="C16" s="55"/>
      <c r="D16" s="55"/>
      <c r="E16" s="55"/>
      <c r="F16" s="55"/>
      <c r="G16" s="25"/>
      <c r="H16" s="25"/>
    </row>
    <row r="17" spans="1:6" ht="21.75" customHeight="1" x14ac:dyDescent="0.2">
      <c r="A17" s="8" t="s">
        <v>32</v>
      </c>
      <c r="B17" s="8"/>
      <c r="C17" s="2">
        <f>C9+C11+C13+C15</f>
        <v>15978</v>
      </c>
      <c r="D17" s="2">
        <f>D9+D11+D13+D15</f>
        <v>100</v>
      </c>
      <c r="E17" s="2">
        <f>E9+E11+E13+E15</f>
        <v>63420</v>
      </c>
      <c r="F17" s="2">
        <f>F9+F11+F13+F15</f>
        <v>99.934563229265208</v>
      </c>
    </row>
    <row r="18" spans="1:6" x14ac:dyDescent="0.2">
      <c r="A18" s="9"/>
      <c r="B18" s="9"/>
      <c r="C18" s="9"/>
      <c r="D18" s="9"/>
      <c r="E18" s="9"/>
      <c r="F18" s="9"/>
    </row>
  </sheetData>
  <mergeCells count="6">
    <mergeCell ref="F6:F7"/>
    <mergeCell ref="A6:A7"/>
    <mergeCell ref="B6:B7"/>
    <mergeCell ref="C6:C7"/>
    <mergeCell ref="D6:D7"/>
    <mergeCell ref="E6:E7"/>
  </mergeCells>
  <phoneticPr fontId="0" type="noConversion"/>
  <printOptions horizontalCentered="1"/>
  <pageMargins left="0.39370078740157483" right="0.75" top="0.98425196850393704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zoomScaleNormal="100" workbookViewId="0">
      <selection activeCell="A88" sqref="A88"/>
    </sheetView>
  </sheetViews>
  <sheetFormatPr baseColWidth="10" defaultColWidth="11.42578125" defaultRowHeight="12.75" x14ac:dyDescent="0.2"/>
  <cols>
    <col min="1" max="1" width="32.28515625" customWidth="1"/>
    <col min="2" max="2" width="15.140625" customWidth="1"/>
    <col min="3" max="3" width="15.42578125" customWidth="1"/>
  </cols>
  <sheetData>
    <row r="2" spans="1:9" ht="17.25" x14ac:dyDescent="0.3">
      <c r="A2" s="3" t="s">
        <v>108</v>
      </c>
    </row>
    <row r="4" spans="1:9" ht="17.25" x14ac:dyDescent="0.3">
      <c r="A4" s="3" t="s">
        <v>97</v>
      </c>
    </row>
    <row r="6" spans="1:9" ht="23.25" customHeight="1" x14ac:dyDescent="0.2">
      <c r="A6" s="113" t="s">
        <v>98</v>
      </c>
      <c r="B6" s="113" t="s">
        <v>99</v>
      </c>
      <c r="C6" s="113" t="s">
        <v>126</v>
      </c>
    </row>
    <row r="7" spans="1:9" ht="39.75" customHeight="1" x14ac:dyDescent="0.2">
      <c r="A7" s="113"/>
      <c r="B7" s="113"/>
      <c r="C7" s="113"/>
      <c r="D7" s="25" t="s">
        <v>85</v>
      </c>
      <c r="E7" s="25" t="s">
        <v>86</v>
      </c>
    </row>
    <row r="8" spans="1:9" x14ac:dyDescent="0.2">
      <c r="A8" s="38"/>
      <c r="B8" s="38"/>
      <c r="C8" s="38"/>
      <c r="D8" s="25"/>
      <c r="E8" s="35"/>
      <c r="F8" s="17"/>
      <c r="G8" s="17"/>
      <c r="H8" s="17"/>
      <c r="I8" s="18"/>
    </row>
    <row r="9" spans="1:9" ht="15" customHeight="1" x14ac:dyDescent="0.25">
      <c r="A9" s="108" t="s">
        <v>35</v>
      </c>
      <c r="B9" s="93">
        <v>4593</v>
      </c>
      <c r="C9" s="93">
        <v>136767</v>
      </c>
      <c r="D9" s="86">
        <f>B9*100/$B$14</f>
        <v>0.68945330090966406</v>
      </c>
      <c r="E9" s="86">
        <f>C9*100/$C$14</f>
        <v>0.1383088980231193</v>
      </c>
      <c r="F9" s="17"/>
      <c r="G9" s="17"/>
      <c r="H9" s="17"/>
      <c r="I9" s="17"/>
    </row>
    <row r="10" spans="1:9" ht="16.5" customHeight="1" x14ac:dyDescent="0.25">
      <c r="A10" s="72" t="s">
        <v>53</v>
      </c>
      <c r="B10" s="62">
        <v>578061</v>
      </c>
      <c r="C10" s="62">
        <v>86281427</v>
      </c>
      <c r="D10" s="86">
        <f t="shared" ref="D10:D12" si="0">B10*100/$B$14</f>
        <v>86.772493920562013</v>
      </c>
      <c r="E10" s="86">
        <f t="shared" ref="E10:E12" si="1">C10*100/$C$14</f>
        <v>87.254155521669787</v>
      </c>
      <c r="F10" s="18"/>
      <c r="G10" s="18"/>
      <c r="H10" s="18"/>
      <c r="I10" s="18"/>
    </row>
    <row r="11" spans="1:9" ht="15.75" customHeight="1" x14ac:dyDescent="0.25">
      <c r="A11" s="108" t="s">
        <v>54</v>
      </c>
      <c r="B11" s="93">
        <v>13364</v>
      </c>
      <c r="C11" s="93">
        <v>1992795</v>
      </c>
      <c r="D11" s="86">
        <f t="shared" si="0"/>
        <v>2.0060644270317334</v>
      </c>
      <c r="E11" s="86">
        <f t="shared" si="1"/>
        <v>2.0152615794452027</v>
      </c>
      <c r="F11" s="18"/>
      <c r="G11" s="18"/>
      <c r="H11" s="18"/>
      <c r="I11" s="18"/>
    </row>
    <row r="12" spans="1:9" ht="15" customHeight="1" x14ac:dyDescent="0.25">
      <c r="A12" s="72" t="s">
        <v>55</v>
      </c>
      <c r="B12" s="62">
        <v>70162</v>
      </c>
      <c r="C12" s="62">
        <v>10474189</v>
      </c>
      <c r="D12" s="86">
        <f t="shared" si="0"/>
        <v>10.531988351496592</v>
      </c>
      <c r="E12" s="86">
        <f t="shared" si="1"/>
        <v>10.592274000861888</v>
      </c>
    </row>
    <row r="13" spans="1:9" ht="7.5" customHeight="1" x14ac:dyDescent="0.2">
      <c r="A13" s="38"/>
      <c r="B13" s="39"/>
      <c r="C13" s="39"/>
      <c r="D13" s="25"/>
      <c r="E13" s="25"/>
    </row>
    <row r="14" spans="1:9" ht="23.25" customHeight="1" x14ac:dyDescent="0.2">
      <c r="A14" s="109" t="s">
        <v>106</v>
      </c>
      <c r="B14" s="2">
        <f>SUM(B9:B12)</f>
        <v>666180</v>
      </c>
      <c r="C14" s="2">
        <f>SUM(C9:C12)</f>
        <v>98885178</v>
      </c>
      <c r="D14" s="25"/>
      <c r="E14" s="25"/>
    </row>
    <row r="15" spans="1:9" x14ac:dyDescent="0.2">
      <c r="A15" s="75" t="s">
        <v>118</v>
      </c>
      <c r="D15" s="83"/>
      <c r="E15" s="83"/>
    </row>
    <row r="16" spans="1:9" x14ac:dyDescent="0.2">
      <c r="C16" s="26"/>
      <c r="D16" s="83"/>
      <c r="E16" s="83"/>
    </row>
    <row r="17" spans="3:5" x14ac:dyDescent="0.2">
      <c r="C17" s="26"/>
      <c r="D17" s="78"/>
      <c r="E17" s="78"/>
    </row>
    <row r="18" spans="3:5" x14ac:dyDescent="0.2">
      <c r="C18" s="91"/>
      <c r="D18" s="78"/>
      <c r="E18" s="77"/>
    </row>
    <row r="19" spans="3:5" x14ac:dyDescent="0.2">
      <c r="C19" s="26"/>
      <c r="D19" s="77"/>
      <c r="E19" s="5"/>
    </row>
    <row r="20" spans="3:5" x14ac:dyDescent="0.2">
      <c r="D20" s="5"/>
      <c r="E20" s="5"/>
    </row>
    <row r="21" spans="3:5" x14ac:dyDescent="0.2">
      <c r="D21" s="5"/>
      <c r="E21" s="5"/>
    </row>
    <row r="22" spans="3:5" x14ac:dyDescent="0.2">
      <c r="D22" s="5"/>
      <c r="E22" s="5"/>
    </row>
    <row r="23" spans="3:5" x14ac:dyDescent="0.2">
      <c r="D23" s="5"/>
      <c r="E23" s="5"/>
    </row>
    <row r="24" spans="3:5" x14ac:dyDescent="0.2">
      <c r="D24" s="5"/>
      <c r="E24" s="5"/>
    </row>
  </sheetData>
  <mergeCells count="3">
    <mergeCell ref="A6:A7"/>
    <mergeCell ref="B6:B7"/>
    <mergeCell ref="C6:C7"/>
  </mergeCells>
  <printOptions horizontalCentered="1"/>
  <pageMargins left="0.39370078740157483" right="0.75" top="0.66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zoomScaleNormal="100" workbookViewId="0">
      <selection activeCell="A47" sqref="A47:A48"/>
    </sheetView>
  </sheetViews>
  <sheetFormatPr baseColWidth="10" defaultColWidth="11.42578125" defaultRowHeight="12.75" x14ac:dyDescent="0.2"/>
  <cols>
    <col min="1" max="1" width="22.7109375" customWidth="1"/>
    <col min="2" max="2" width="21" customWidth="1"/>
    <col min="3" max="3" width="11.5703125" customWidth="1"/>
  </cols>
  <sheetData>
    <row r="2" spans="1:4" ht="17.25" x14ac:dyDescent="0.3">
      <c r="A2" s="29" t="s">
        <v>120</v>
      </c>
      <c r="B2" s="29"/>
      <c r="C2" s="29"/>
      <c r="D2" s="21"/>
    </row>
    <row r="3" spans="1:4" ht="15" customHeight="1" x14ac:dyDescent="0.3">
      <c r="A3" s="29" t="s">
        <v>107</v>
      </c>
      <c r="B3" s="29"/>
      <c r="C3" s="29"/>
      <c r="D3" s="27"/>
    </row>
    <row r="5" spans="1:4" ht="20.25" customHeight="1" x14ac:dyDescent="0.2">
      <c r="A5" s="44" t="s">
        <v>98</v>
      </c>
      <c r="B5" s="44" t="s">
        <v>88</v>
      </c>
      <c r="C5" s="19" t="s">
        <v>0</v>
      </c>
    </row>
    <row r="6" spans="1:4" ht="8.25" customHeight="1" x14ac:dyDescent="0.2">
      <c r="A6" s="38"/>
      <c r="B6" s="38"/>
      <c r="C6" s="38"/>
    </row>
    <row r="7" spans="1:4" ht="15" customHeight="1" x14ac:dyDescent="0.2">
      <c r="A7" s="95" t="s">
        <v>35</v>
      </c>
      <c r="B7" s="96">
        <v>2400</v>
      </c>
      <c r="C7" s="97">
        <f>B7/$B$12*100</f>
        <v>3.7842951750236518</v>
      </c>
      <c r="D7" s="22">
        <v>4.3025605607141939</v>
      </c>
    </row>
    <row r="8" spans="1:4" ht="15" customHeight="1" x14ac:dyDescent="0.2">
      <c r="A8" s="73" t="s">
        <v>53</v>
      </c>
      <c r="B8" s="60">
        <v>34238</v>
      </c>
      <c r="C8" s="61">
        <f>B8/$B$12*100</f>
        <v>53.986124251024911</v>
      </c>
      <c r="D8" s="22">
        <v>59.578441153147622</v>
      </c>
    </row>
    <row r="9" spans="1:4" ht="15" customHeight="1" x14ac:dyDescent="0.2">
      <c r="A9" s="95" t="s">
        <v>54</v>
      </c>
      <c r="B9" s="96">
        <v>3821</v>
      </c>
      <c r="C9" s="97">
        <f>B9/$B$12*100</f>
        <v>6.0249132765689062</v>
      </c>
      <c r="D9" s="22">
        <v>9.2215997748957612</v>
      </c>
    </row>
    <row r="10" spans="1:4" ht="15" customHeight="1" x14ac:dyDescent="0.2">
      <c r="A10" s="73" t="s">
        <v>55</v>
      </c>
      <c r="B10" s="60">
        <v>22961</v>
      </c>
      <c r="C10" s="61">
        <f>B10/$B$12*100</f>
        <v>36.204667297382528</v>
      </c>
      <c r="D10" s="22">
        <v>26.897398511242422</v>
      </c>
    </row>
    <row r="11" spans="1:4" ht="9.75" customHeight="1" x14ac:dyDescent="0.2">
      <c r="A11" s="38"/>
      <c r="B11" s="38"/>
      <c r="C11" s="38"/>
      <c r="D11" s="5"/>
    </row>
    <row r="12" spans="1:4" ht="20.25" customHeight="1" x14ac:dyDescent="0.2">
      <c r="A12" s="20" t="s">
        <v>32</v>
      </c>
      <c r="B12" s="2">
        <f>SUM(B7:B10)</f>
        <v>63420</v>
      </c>
      <c r="C12" s="2">
        <f>B12/$B$12*100</f>
        <v>100</v>
      </c>
    </row>
    <row r="14" spans="1:4" x14ac:dyDescent="0.2">
      <c r="C14" s="12"/>
    </row>
    <row r="20" spans="1:2" x14ac:dyDescent="0.2">
      <c r="A20" s="42"/>
      <c r="B20" s="42"/>
    </row>
    <row r="21" spans="1:2" x14ac:dyDescent="0.2">
      <c r="A21" s="42"/>
      <c r="B21" s="42"/>
    </row>
    <row r="22" spans="1:2" x14ac:dyDescent="0.2">
      <c r="A22" s="42"/>
      <c r="B22" s="42"/>
    </row>
    <row r="23" spans="1:2" x14ac:dyDescent="0.2">
      <c r="A23" s="42"/>
      <c r="B23" s="42"/>
    </row>
  </sheetData>
  <phoneticPr fontId="0" type="noConversion"/>
  <printOptions horizontalCentered="1"/>
  <pageMargins left="0.78740157480314965" right="0.75" top="0.55000000000000004" bottom="1" header="0" footer="0"/>
  <pageSetup orientation="portrait" r:id="rId1"/>
  <headerFooter alignWithMargins="0"/>
  <ignoredErrors>
    <ignoredError sqref="C7:C10 C11:C1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zoomScaleNormal="100" workbookViewId="0">
      <selection activeCell="A67" sqref="A67"/>
    </sheetView>
  </sheetViews>
  <sheetFormatPr baseColWidth="10" defaultColWidth="11.42578125" defaultRowHeight="12.75" x14ac:dyDescent="0.2"/>
  <cols>
    <col min="1" max="1" width="23.7109375" customWidth="1"/>
    <col min="2" max="2" width="15.85546875" style="26" customWidth="1"/>
    <col min="3" max="3" width="14.140625" style="26" customWidth="1"/>
    <col min="4" max="4" width="14.7109375" customWidth="1"/>
    <col min="5" max="5" width="16.140625" customWidth="1"/>
    <col min="6" max="6" width="13" style="26" customWidth="1"/>
    <col min="7" max="7" width="6" style="25" customWidth="1"/>
    <col min="8" max="8" width="8.42578125" customWidth="1"/>
    <col min="9" max="9" width="5.85546875" customWidth="1"/>
    <col min="10" max="10" width="11.28515625" customWidth="1"/>
  </cols>
  <sheetData>
    <row r="2" spans="1:10" ht="17.25" x14ac:dyDescent="0.3">
      <c r="A2" s="27" t="s">
        <v>101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customHeight="1" x14ac:dyDescent="0.2"/>
    <row r="4" spans="1:10" s="4" customFormat="1" ht="20.25" customHeight="1" x14ac:dyDescent="0.25">
      <c r="A4" s="110" t="s">
        <v>39</v>
      </c>
      <c r="B4" s="111" t="s">
        <v>89</v>
      </c>
      <c r="C4" s="111"/>
      <c r="D4" s="111"/>
      <c r="E4" s="111"/>
      <c r="F4" s="111"/>
      <c r="G4" s="24"/>
    </row>
    <row r="5" spans="1:10" s="4" customFormat="1" ht="19.5" customHeight="1" x14ac:dyDescent="0.25">
      <c r="A5" s="110"/>
      <c r="B5" s="7" t="s">
        <v>42</v>
      </c>
      <c r="C5" s="7" t="s">
        <v>40</v>
      </c>
      <c r="D5" s="7" t="s">
        <v>41</v>
      </c>
      <c r="E5" s="14" t="s">
        <v>43</v>
      </c>
      <c r="F5" s="7" t="s">
        <v>32</v>
      </c>
      <c r="G5" s="24"/>
    </row>
    <row r="6" spans="1:10" s="4" customFormat="1" ht="8.25" customHeight="1" x14ac:dyDescent="0.25">
      <c r="A6" s="63"/>
      <c r="B6" s="64"/>
      <c r="C6" s="64"/>
      <c r="D6" s="64"/>
      <c r="E6" s="65"/>
      <c r="F6" s="64"/>
      <c r="G6" s="24"/>
    </row>
    <row r="7" spans="1:10" s="4" customFormat="1" ht="15" x14ac:dyDescent="0.25">
      <c r="A7" s="98" t="s">
        <v>1</v>
      </c>
      <c r="B7" s="99">
        <v>1527</v>
      </c>
      <c r="C7" s="99">
        <v>263</v>
      </c>
      <c r="D7" s="99">
        <v>0</v>
      </c>
      <c r="E7" s="99">
        <v>0</v>
      </c>
      <c r="F7" s="99">
        <f t="shared" ref="F7:F38" si="0">SUM(B7:E7)</f>
        <v>1790</v>
      </c>
      <c r="G7" s="24" t="s">
        <v>56</v>
      </c>
    </row>
    <row r="8" spans="1:10" s="4" customFormat="1" ht="15" x14ac:dyDescent="0.25">
      <c r="A8" s="45" t="s">
        <v>2</v>
      </c>
      <c r="B8" s="15">
        <v>589</v>
      </c>
      <c r="C8" s="15">
        <v>148</v>
      </c>
      <c r="D8" s="15">
        <v>1</v>
      </c>
      <c r="E8" s="15">
        <v>1</v>
      </c>
      <c r="F8" s="15">
        <f t="shared" si="0"/>
        <v>739</v>
      </c>
      <c r="G8" s="24" t="s">
        <v>57</v>
      </c>
    </row>
    <row r="9" spans="1:10" s="4" customFormat="1" ht="15" x14ac:dyDescent="0.25">
      <c r="A9" s="98" t="s">
        <v>3</v>
      </c>
      <c r="B9" s="99">
        <v>214</v>
      </c>
      <c r="C9" s="99">
        <v>995</v>
      </c>
      <c r="D9" s="99">
        <v>0</v>
      </c>
      <c r="E9" s="99">
        <v>1</v>
      </c>
      <c r="F9" s="99">
        <f t="shared" si="0"/>
        <v>1210</v>
      </c>
      <c r="G9" s="24" t="s">
        <v>58</v>
      </c>
    </row>
    <row r="10" spans="1:10" s="4" customFormat="1" ht="15" x14ac:dyDescent="0.25">
      <c r="A10" s="45" t="s">
        <v>4</v>
      </c>
      <c r="B10" s="15">
        <v>126</v>
      </c>
      <c r="C10" s="15">
        <v>140</v>
      </c>
      <c r="D10" s="15">
        <v>0</v>
      </c>
      <c r="E10" s="15">
        <v>0</v>
      </c>
      <c r="F10" s="15">
        <f t="shared" si="0"/>
        <v>266</v>
      </c>
      <c r="G10" s="24" t="s">
        <v>124</v>
      </c>
    </row>
    <row r="11" spans="1:10" s="4" customFormat="1" ht="15" x14ac:dyDescent="0.25">
      <c r="A11" s="98" t="s">
        <v>7</v>
      </c>
      <c r="B11" s="99">
        <v>486</v>
      </c>
      <c r="C11" s="99">
        <v>510</v>
      </c>
      <c r="D11" s="99">
        <v>0</v>
      </c>
      <c r="E11" s="99">
        <v>0</v>
      </c>
      <c r="F11" s="99">
        <f t="shared" si="0"/>
        <v>996</v>
      </c>
      <c r="G11" s="24" t="s">
        <v>59</v>
      </c>
    </row>
    <row r="12" spans="1:10" s="4" customFormat="1" ht="15" x14ac:dyDescent="0.25">
      <c r="A12" s="45" t="s">
        <v>8</v>
      </c>
      <c r="B12" s="15">
        <v>482</v>
      </c>
      <c r="C12" s="15">
        <v>67</v>
      </c>
      <c r="D12" s="15">
        <v>0</v>
      </c>
      <c r="E12" s="15">
        <v>0</v>
      </c>
      <c r="F12" s="15">
        <f t="shared" si="0"/>
        <v>549</v>
      </c>
      <c r="G12" s="24" t="s">
        <v>60</v>
      </c>
    </row>
    <row r="13" spans="1:10" s="4" customFormat="1" ht="15" x14ac:dyDescent="0.25">
      <c r="A13" s="98" t="s">
        <v>121</v>
      </c>
      <c r="B13" s="99">
        <v>12901</v>
      </c>
      <c r="C13" s="99">
        <v>2119</v>
      </c>
      <c r="D13" s="99">
        <v>16</v>
      </c>
      <c r="E13" s="99">
        <v>1</v>
      </c>
      <c r="F13" s="99">
        <f t="shared" si="0"/>
        <v>15037</v>
      </c>
      <c r="G13" s="24" t="s">
        <v>122</v>
      </c>
    </row>
    <row r="14" spans="1:10" s="4" customFormat="1" ht="15" x14ac:dyDescent="0.25">
      <c r="A14" s="45" t="s">
        <v>5</v>
      </c>
      <c r="B14" s="15">
        <v>810</v>
      </c>
      <c r="C14" s="15">
        <v>70</v>
      </c>
      <c r="D14" s="15">
        <v>0</v>
      </c>
      <c r="E14" s="15">
        <v>0</v>
      </c>
      <c r="F14" s="15">
        <f t="shared" si="0"/>
        <v>880</v>
      </c>
      <c r="G14" s="24" t="s">
        <v>61</v>
      </c>
      <c r="H14" s="16"/>
    </row>
    <row r="15" spans="1:10" s="4" customFormat="1" ht="15" x14ac:dyDescent="0.25">
      <c r="A15" s="98" t="s">
        <v>6</v>
      </c>
      <c r="B15" s="99">
        <v>190</v>
      </c>
      <c r="C15" s="99">
        <v>107</v>
      </c>
      <c r="D15" s="99">
        <v>1</v>
      </c>
      <c r="E15" s="99">
        <v>0</v>
      </c>
      <c r="F15" s="99">
        <f t="shared" si="0"/>
        <v>298</v>
      </c>
      <c r="G15" s="24" t="s">
        <v>62</v>
      </c>
    </row>
    <row r="16" spans="1:10" s="4" customFormat="1" ht="15" x14ac:dyDescent="0.25">
      <c r="A16" s="45" t="s">
        <v>9</v>
      </c>
      <c r="B16" s="15">
        <v>491</v>
      </c>
      <c r="C16" s="15">
        <v>7</v>
      </c>
      <c r="D16" s="15">
        <v>0</v>
      </c>
      <c r="E16" s="15">
        <v>0</v>
      </c>
      <c r="F16" s="15">
        <f t="shared" si="0"/>
        <v>498</v>
      </c>
      <c r="G16" s="24" t="s">
        <v>63</v>
      </c>
    </row>
    <row r="17" spans="1:7" s="4" customFormat="1" ht="15" x14ac:dyDescent="0.25">
      <c r="A17" s="98" t="s">
        <v>31</v>
      </c>
      <c r="B17" s="99">
        <v>1763</v>
      </c>
      <c r="C17" s="99">
        <v>197</v>
      </c>
      <c r="D17" s="99">
        <v>1</v>
      </c>
      <c r="E17" s="99">
        <v>3</v>
      </c>
      <c r="F17" s="99">
        <f t="shared" si="0"/>
        <v>1964</v>
      </c>
      <c r="G17" s="24" t="s">
        <v>64</v>
      </c>
    </row>
    <row r="18" spans="1:7" s="4" customFormat="1" ht="15" x14ac:dyDescent="0.25">
      <c r="A18" s="45" t="s">
        <v>10</v>
      </c>
      <c r="B18" s="15">
        <v>3210</v>
      </c>
      <c r="C18" s="15">
        <v>645</v>
      </c>
      <c r="D18" s="15">
        <v>5</v>
      </c>
      <c r="E18" s="15">
        <v>4</v>
      </c>
      <c r="F18" s="15">
        <f t="shared" si="0"/>
        <v>3864</v>
      </c>
      <c r="G18" s="24" t="s">
        <v>65</v>
      </c>
    </row>
    <row r="19" spans="1:7" s="4" customFormat="1" ht="15" x14ac:dyDescent="0.25">
      <c r="A19" s="98" t="s">
        <v>11</v>
      </c>
      <c r="B19" s="99">
        <v>453</v>
      </c>
      <c r="C19" s="99">
        <v>431</v>
      </c>
      <c r="D19" s="99">
        <v>0</v>
      </c>
      <c r="E19" s="99">
        <v>3</v>
      </c>
      <c r="F19" s="99">
        <f t="shared" si="0"/>
        <v>887</v>
      </c>
      <c r="G19" s="24" t="s">
        <v>66</v>
      </c>
    </row>
    <row r="20" spans="1:7" s="4" customFormat="1" ht="15" x14ac:dyDescent="0.25">
      <c r="A20" s="45" t="s">
        <v>12</v>
      </c>
      <c r="B20" s="15">
        <v>2635</v>
      </c>
      <c r="C20" s="15">
        <v>124</v>
      </c>
      <c r="D20" s="15">
        <v>0</v>
      </c>
      <c r="E20" s="15">
        <v>0</v>
      </c>
      <c r="F20" s="15">
        <f t="shared" si="0"/>
        <v>2759</v>
      </c>
      <c r="G20" s="24" t="s">
        <v>67</v>
      </c>
    </row>
    <row r="21" spans="1:7" s="4" customFormat="1" ht="15" x14ac:dyDescent="0.25">
      <c r="A21" s="98" t="s">
        <v>13</v>
      </c>
      <c r="B21" s="99">
        <v>7028</v>
      </c>
      <c r="C21" s="99">
        <v>840</v>
      </c>
      <c r="D21" s="99">
        <v>3</v>
      </c>
      <c r="E21" s="99">
        <v>2</v>
      </c>
      <c r="F21" s="99">
        <f t="shared" si="0"/>
        <v>7873</v>
      </c>
      <c r="G21" s="24" t="s">
        <v>68</v>
      </c>
    </row>
    <row r="22" spans="1:7" s="4" customFormat="1" ht="15" x14ac:dyDescent="0.25">
      <c r="A22" s="45" t="s">
        <v>14</v>
      </c>
      <c r="B22" s="15">
        <v>1802</v>
      </c>
      <c r="C22" s="15">
        <v>227</v>
      </c>
      <c r="D22" s="15">
        <v>0</v>
      </c>
      <c r="E22" s="15">
        <v>0</v>
      </c>
      <c r="F22" s="15">
        <f t="shared" si="0"/>
        <v>2029</v>
      </c>
      <c r="G22" s="24" t="s">
        <v>69</v>
      </c>
    </row>
    <row r="23" spans="1:7" s="4" customFormat="1" ht="15" x14ac:dyDescent="0.25">
      <c r="A23" s="98" t="s">
        <v>15</v>
      </c>
      <c r="B23" s="99">
        <v>454</v>
      </c>
      <c r="C23" s="99">
        <v>110</v>
      </c>
      <c r="D23" s="99">
        <v>0</v>
      </c>
      <c r="E23" s="99">
        <v>4</v>
      </c>
      <c r="F23" s="99">
        <f t="shared" si="0"/>
        <v>568</v>
      </c>
      <c r="G23" s="24" t="s">
        <v>70</v>
      </c>
    </row>
    <row r="24" spans="1:7" s="4" customFormat="1" ht="15" x14ac:dyDescent="0.25">
      <c r="A24" s="45" t="s">
        <v>16</v>
      </c>
      <c r="B24" s="15">
        <v>386</v>
      </c>
      <c r="C24" s="15">
        <v>336</v>
      </c>
      <c r="D24" s="15">
        <v>0</v>
      </c>
      <c r="E24" s="15">
        <v>0</v>
      </c>
      <c r="F24" s="15">
        <f t="shared" si="0"/>
        <v>722</v>
      </c>
      <c r="G24" s="24" t="s">
        <v>71</v>
      </c>
    </row>
    <row r="25" spans="1:7" s="4" customFormat="1" ht="15" x14ac:dyDescent="0.25">
      <c r="A25" s="98" t="s">
        <v>17</v>
      </c>
      <c r="B25" s="99">
        <v>2105</v>
      </c>
      <c r="C25" s="99">
        <v>647</v>
      </c>
      <c r="D25" s="99">
        <v>0</v>
      </c>
      <c r="E25" s="99">
        <v>7</v>
      </c>
      <c r="F25" s="99">
        <f t="shared" si="0"/>
        <v>2759</v>
      </c>
      <c r="G25" s="24" t="s">
        <v>72</v>
      </c>
    </row>
    <row r="26" spans="1:7" s="4" customFormat="1" ht="15" x14ac:dyDescent="0.25">
      <c r="A26" s="45" t="s">
        <v>18</v>
      </c>
      <c r="B26" s="15">
        <v>492</v>
      </c>
      <c r="C26" s="15">
        <v>676</v>
      </c>
      <c r="D26" s="15">
        <v>0</v>
      </c>
      <c r="E26" s="15">
        <v>0</v>
      </c>
      <c r="F26" s="15">
        <f t="shared" si="0"/>
        <v>1168</v>
      </c>
      <c r="G26" s="24" t="s">
        <v>73</v>
      </c>
    </row>
    <row r="27" spans="1:7" s="4" customFormat="1" ht="15" x14ac:dyDescent="0.25">
      <c r="A27" s="98" t="s">
        <v>19</v>
      </c>
      <c r="B27" s="99">
        <v>1153</v>
      </c>
      <c r="C27" s="99">
        <v>159</v>
      </c>
      <c r="D27" s="99">
        <v>1</v>
      </c>
      <c r="E27" s="99">
        <v>0</v>
      </c>
      <c r="F27" s="99">
        <f t="shared" si="0"/>
        <v>1313</v>
      </c>
      <c r="G27" s="24" t="s">
        <v>74</v>
      </c>
    </row>
    <row r="28" spans="1:7" s="4" customFormat="1" ht="15" x14ac:dyDescent="0.25">
      <c r="A28" s="45" t="s">
        <v>20</v>
      </c>
      <c r="B28" s="15">
        <v>674</v>
      </c>
      <c r="C28" s="15">
        <v>113</v>
      </c>
      <c r="D28" s="15">
        <v>0</v>
      </c>
      <c r="E28" s="15">
        <v>0</v>
      </c>
      <c r="F28" s="15">
        <f t="shared" si="0"/>
        <v>787</v>
      </c>
      <c r="G28" s="24" t="s">
        <v>75</v>
      </c>
    </row>
    <row r="29" spans="1:7" s="4" customFormat="1" ht="15" x14ac:dyDescent="0.25">
      <c r="A29" s="98" t="s">
        <v>21</v>
      </c>
      <c r="B29" s="99">
        <v>2929</v>
      </c>
      <c r="C29" s="99">
        <v>4303</v>
      </c>
      <c r="D29" s="99">
        <v>4</v>
      </c>
      <c r="E29" s="99">
        <v>0</v>
      </c>
      <c r="F29" s="99">
        <f t="shared" si="0"/>
        <v>7236</v>
      </c>
      <c r="G29" s="24" t="s">
        <v>76</v>
      </c>
    </row>
    <row r="30" spans="1:7" s="4" customFormat="1" ht="15" x14ac:dyDescent="0.25">
      <c r="A30" s="45" t="s">
        <v>22</v>
      </c>
      <c r="B30" s="15">
        <v>1401</v>
      </c>
      <c r="C30" s="15">
        <v>217</v>
      </c>
      <c r="D30" s="15">
        <v>0</v>
      </c>
      <c r="E30" s="15">
        <v>1</v>
      </c>
      <c r="F30" s="15">
        <f t="shared" si="0"/>
        <v>1619</v>
      </c>
      <c r="G30" s="24" t="s">
        <v>77</v>
      </c>
    </row>
    <row r="31" spans="1:7" s="4" customFormat="1" ht="15" x14ac:dyDescent="0.25">
      <c r="A31" s="98" t="s">
        <v>23</v>
      </c>
      <c r="B31" s="99">
        <v>574</v>
      </c>
      <c r="C31" s="99">
        <v>162</v>
      </c>
      <c r="D31" s="99">
        <v>0</v>
      </c>
      <c r="E31" s="99">
        <v>0</v>
      </c>
      <c r="F31" s="99">
        <f t="shared" si="0"/>
        <v>736</v>
      </c>
      <c r="G31" s="24" t="s">
        <v>78</v>
      </c>
    </row>
    <row r="32" spans="1:7" s="4" customFormat="1" ht="15" x14ac:dyDescent="0.25">
      <c r="A32" s="45" t="s">
        <v>24</v>
      </c>
      <c r="B32" s="15">
        <v>418</v>
      </c>
      <c r="C32" s="15">
        <v>47</v>
      </c>
      <c r="D32" s="15">
        <v>0</v>
      </c>
      <c r="E32" s="15">
        <v>0</v>
      </c>
      <c r="F32" s="15">
        <f t="shared" si="0"/>
        <v>465</v>
      </c>
      <c r="G32" s="24" t="s">
        <v>79</v>
      </c>
    </row>
    <row r="33" spans="1:7" s="4" customFormat="1" ht="15" x14ac:dyDescent="0.25">
      <c r="A33" s="98" t="s">
        <v>25</v>
      </c>
      <c r="B33" s="99">
        <v>133</v>
      </c>
      <c r="C33" s="99">
        <v>180</v>
      </c>
      <c r="D33" s="99">
        <v>0</v>
      </c>
      <c r="E33" s="99">
        <v>0</v>
      </c>
      <c r="F33" s="99">
        <f t="shared" si="0"/>
        <v>313</v>
      </c>
      <c r="G33" s="24" t="s">
        <v>80</v>
      </c>
    </row>
    <row r="34" spans="1:7" s="4" customFormat="1" ht="15" x14ac:dyDescent="0.25">
      <c r="A34" s="45" t="s">
        <v>26</v>
      </c>
      <c r="B34" s="15">
        <v>634</v>
      </c>
      <c r="C34" s="15">
        <v>58</v>
      </c>
      <c r="D34" s="15">
        <v>0</v>
      </c>
      <c r="E34" s="15">
        <v>0</v>
      </c>
      <c r="F34" s="15">
        <f t="shared" si="0"/>
        <v>692</v>
      </c>
      <c r="G34" s="24" t="s">
        <v>125</v>
      </c>
    </row>
    <row r="35" spans="1:7" s="4" customFormat="1" ht="15" x14ac:dyDescent="0.25">
      <c r="A35" s="98" t="s">
        <v>27</v>
      </c>
      <c r="B35" s="99">
        <v>375</v>
      </c>
      <c r="C35" s="99">
        <v>68</v>
      </c>
      <c r="D35" s="99">
        <v>0</v>
      </c>
      <c r="E35" s="99">
        <v>0</v>
      </c>
      <c r="F35" s="99">
        <f t="shared" si="0"/>
        <v>443</v>
      </c>
      <c r="G35" s="24" t="s">
        <v>81</v>
      </c>
    </row>
    <row r="36" spans="1:7" s="4" customFormat="1" ht="15" x14ac:dyDescent="0.25">
      <c r="A36" s="45" t="s">
        <v>28</v>
      </c>
      <c r="B36" s="15">
        <v>1407</v>
      </c>
      <c r="C36" s="15">
        <v>261</v>
      </c>
      <c r="D36" s="15">
        <v>0</v>
      </c>
      <c r="E36" s="15">
        <v>1</v>
      </c>
      <c r="F36" s="15">
        <f t="shared" si="0"/>
        <v>1669</v>
      </c>
      <c r="G36" s="24" t="s">
        <v>82</v>
      </c>
    </row>
    <row r="37" spans="1:7" s="4" customFormat="1" ht="15" x14ac:dyDescent="0.25">
      <c r="A37" s="98" t="s">
        <v>29</v>
      </c>
      <c r="B37" s="99">
        <v>556</v>
      </c>
      <c r="C37" s="99">
        <v>281</v>
      </c>
      <c r="D37" s="99">
        <v>0</v>
      </c>
      <c r="E37" s="99">
        <v>1</v>
      </c>
      <c r="F37" s="99">
        <f t="shared" si="0"/>
        <v>838</v>
      </c>
      <c r="G37" s="24" t="s">
        <v>83</v>
      </c>
    </row>
    <row r="38" spans="1:7" s="4" customFormat="1" ht="15" x14ac:dyDescent="0.25">
      <c r="A38" s="45" t="s">
        <v>30</v>
      </c>
      <c r="B38" s="15">
        <v>399</v>
      </c>
      <c r="C38" s="15">
        <v>54</v>
      </c>
      <c r="D38" s="15">
        <v>0</v>
      </c>
      <c r="E38" s="15">
        <v>0</v>
      </c>
      <c r="F38" s="15">
        <f t="shared" si="0"/>
        <v>453</v>
      </c>
      <c r="G38" s="24" t="s">
        <v>84</v>
      </c>
    </row>
    <row r="39" spans="1:7" s="4" customFormat="1" ht="8.25" customHeight="1" x14ac:dyDescent="0.25">
      <c r="A39" s="63"/>
      <c r="B39" s="36"/>
      <c r="C39" s="36"/>
      <c r="D39" s="36"/>
      <c r="E39" s="36"/>
      <c r="F39" s="36"/>
      <c r="G39" s="24"/>
    </row>
    <row r="40" spans="1:7" s="4" customFormat="1" ht="20.25" customHeight="1" x14ac:dyDescent="0.25">
      <c r="A40" s="13" t="s">
        <v>32</v>
      </c>
      <c r="B40" s="2">
        <f>SUM(B7:B38)</f>
        <v>48797</v>
      </c>
      <c r="C40" s="2">
        <f>SUM(C7:C38)</f>
        <v>14562</v>
      </c>
      <c r="D40" s="2">
        <f>SUM(D7:D38)</f>
        <v>32</v>
      </c>
      <c r="E40" s="2">
        <f>SUM(E7:E38)</f>
        <v>29</v>
      </c>
      <c r="F40" s="2">
        <f>SUM(F7:F38)</f>
        <v>63420</v>
      </c>
      <c r="G40" s="24"/>
    </row>
  </sheetData>
  <mergeCells count="2">
    <mergeCell ref="A4:A5"/>
    <mergeCell ref="B4:F4"/>
  </mergeCells>
  <phoneticPr fontId="0" type="noConversion"/>
  <printOptions horizontalCentered="1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zoomScaleNormal="100" workbookViewId="0">
      <selection activeCell="A66" sqref="A66"/>
    </sheetView>
  </sheetViews>
  <sheetFormatPr baseColWidth="10" defaultColWidth="11.42578125" defaultRowHeight="12.75" x14ac:dyDescent="0.2"/>
  <cols>
    <col min="1" max="1" width="24.42578125" customWidth="1"/>
    <col min="2" max="2" width="11.5703125" customWidth="1"/>
    <col min="3" max="3" width="14.7109375" customWidth="1"/>
    <col min="4" max="4" width="13.42578125" customWidth="1"/>
    <col min="5" max="5" width="10.28515625" customWidth="1"/>
    <col min="6" max="6" width="11.42578125" customWidth="1"/>
  </cols>
  <sheetData>
    <row r="2" spans="1:7" ht="20.25" customHeight="1" x14ac:dyDescent="0.3">
      <c r="A2" s="27" t="s">
        <v>116</v>
      </c>
      <c r="B2" s="21"/>
      <c r="C2" s="21"/>
      <c r="D2" s="21"/>
      <c r="E2" s="21"/>
      <c r="F2" s="21"/>
    </row>
    <row r="4" spans="1:7" ht="15.75" customHeight="1" x14ac:dyDescent="0.2">
      <c r="A4" s="113" t="s">
        <v>39</v>
      </c>
      <c r="B4" s="112" t="s">
        <v>36</v>
      </c>
      <c r="C4" s="112" t="s">
        <v>44</v>
      </c>
      <c r="D4" s="112" t="s">
        <v>37</v>
      </c>
      <c r="E4" s="113" t="s">
        <v>38</v>
      </c>
      <c r="F4" s="112" t="s">
        <v>32</v>
      </c>
    </row>
    <row r="5" spans="1:7" ht="20.25" customHeight="1" x14ac:dyDescent="0.2">
      <c r="A5" s="113"/>
      <c r="B5" s="112"/>
      <c r="C5" s="112"/>
      <c r="D5" s="112"/>
      <c r="E5" s="113"/>
      <c r="F5" s="112"/>
    </row>
    <row r="6" spans="1:7" ht="9" customHeight="1" x14ac:dyDescent="0.2">
      <c r="A6" s="38"/>
      <c r="B6" s="38"/>
      <c r="C6" s="38"/>
      <c r="D6" s="38"/>
      <c r="E6" s="38"/>
      <c r="F6" s="38"/>
    </row>
    <row r="7" spans="1:7" ht="15" x14ac:dyDescent="0.25">
      <c r="A7" s="98" t="s">
        <v>1</v>
      </c>
      <c r="B7" s="100">
        <v>1374</v>
      </c>
      <c r="C7" s="100">
        <v>8</v>
      </c>
      <c r="D7" s="100">
        <v>408</v>
      </c>
      <c r="E7" s="100">
        <v>0</v>
      </c>
      <c r="F7" s="100">
        <f t="shared" ref="F7:F38" si="0">B7+C7+D7+E7</f>
        <v>1790</v>
      </c>
      <c r="G7" s="24" t="s">
        <v>56</v>
      </c>
    </row>
    <row r="8" spans="1:7" ht="15" x14ac:dyDescent="0.25">
      <c r="A8" s="45" t="s">
        <v>2</v>
      </c>
      <c r="B8" s="15">
        <v>574</v>
      </c>
      <c r="C8" s="15">
        <v>25</v>
      </c>
      <c r="D8" s="15">
        <v>137</v>
      </c>
      <c r="E8" s="15">
        <v>3</v>
      </c>
      <c r="F8" s="15">
        <f t="shared" si="0"/>
        <v>739</v>
      </c>
      <c r="G8" s="24" t="s">
        <v>57</v>
      </c>
    </row>
    <row r="9" spans="1:7" ht="15" x14ac:dyDescent="0.25">
      <c r="A9" s="98" t="s">
        <v>3</v>
      </c>
      <c r="B9" s="100">
        <v>55</v>
      </c>
      <c r="C9" s="100">
        <v>15</v>
      </c>
      <c r="D9" s="100">
        <v>1140</v>
      </c>
      <c r="E9" s="100">
        <v>0</v>
      </c>
      <c r="F9" s="100">
        <f t="shared" si="0"/>
        <v>1210</v>
      </c>
      <c r="G9" s="24" t="s">
        <v>58</v>
      </c>
    </row>
    <row r="10" spans="1:7" ht="15" x14ac:dyDescent="0.25">
      <c r="A10" s="45" t="s">
        <v>4</v>
      </c>
      <c r="B10" s="15">
        <v>73</v>
      </c>
      <c r="C10" s="15">
        <v>12</v>
      </c>
      <c r="D10" s="15">
        <v>181</v>
      </c>
      <c r="E10" s="15">
        <v>0</v>
      </c>
      <c r="F10" s="15">
        <f t="shared" si="0"/>
        <v>266</v>
      </c>
      <c r="G10" s="24" t="s">
        <v>124</v>
      </c>
    </row>
    <row r="11" spans="1:7" ht="15" x14ac:dyDescent="0.25">
      <c r="A11" s="98" t="s">
        <v>7</v>
      </c>
      <c r="B11" s="100">
        <v>308</v>
      </c>
      <c r="C11" s="100">
        <v>64</v>
      </c>
      <c r="D11" s="100">
        <v>624</v>
      </c>
      <c r="E11" s="100">
        <v>0</v>
      </c>
      <c r="F11" s="100">
        <f t="shared" si="0"/>
        <v>996</v>
      </c>
      <c r="G11" s="24" t="s">
        <v>59</v>
      </c>
    </row>
    <row r="12" spans="1:7" ht="15" x14ac:dyDescent="0.25">
      <c r="A12" s="45" t="s">
        <v>8</v>
      </c>
      <c r="B12" s="15">
        <v>401</v>
      </c>
      <c r="C12" s="15">
        <v>4</v>
      </c>
      <c r="D12" s="15">
        <v>144</v>
      </c>
      <c r="E12" s="15">
        <v>0</v>
      </c>
      <c r="F12" s="15">
        <f t="shared" si="0"/>
        <v>549</v>
      </c>
      <c r="G12" s="24" t="s">
        <v>60</v>
      </c>
    </row>
    <row r="13" spans="1:7" ht="15" x14ac:dyDescent="0.25">
      <c r="A13" s="98" t="s">
        <v>121</v>
      </c>
      <c r="B13" s="100">
        <v>11217</v>
      </c>
      <c r="C13" s="100">
        <v>510</v>
      </c>
      <c r="D13" s="100">
        <v>3310</v>
      </c>
      <c r="E13" s="100">
        <v>0</v>
      </c>
      <c r="F13" s="100">
        <f t="shared" si="0"/>
        <v>15037</v>
      </c>
      <c r="G13" s="24" t="s">
        <v>122</v>
      </c>
    </row>
    <row r="14" spans="1:7" ht="15" x14ac:dyDescent="0.25">
      <c r="A14" s="45" t="s">
        <v>5</v>
      </c>
      <c r="B14" s="15">
        <v>700</v>
      </c>
      <c r="C14" s="15">
        <v>15</v>
      </c>
      <c r="D14" s="15">
        <v>165</v>
      </c>
      <c r="E14" s="15">
        <v>0</v>
      </c>
      <c r="F14" s="15">
        <f t="shared" si="0"/>
        <v>880</v>
      </c>
      <c r="G14" s="24" t="s">
        <v>61</v>
      </c>
    </row>
    <row r="15" spans="1:7" ht="15" x14ac:dyDescent="0.25">
      <c r="A15" s="98" t="s">
        <v>6</v>
      </c>
      <c r="B15" s="100">
        <v>158</v>
      </c>
      <c r="C15" s="100">
        <v>11</v>
      </c>
      <c r="D15" s="100">
        <v>129</v>
      </c>
      <c r="E15" s="100">
        <v>0</v>
      </c>
      <c r="F15" s="100">
        <f t="shared" si="0"/>
        <v>298</v>
      </c>
      <c r="G15" s="24" t="s">
        <v>62</v>
      </c>
    </row>
    <row r="16" spans="1:7" ht="15" x14ac:dyDescent="0.25">
      <c r="A16" s="45" t="s">
        <v>9</v>
      </c>
      <c r="B16" s="15">
        <v>442</v>
      </c>
      <c r="C16" s="15">
        <v>0</v>
      </c>
      <c r="D16" s="15">
        <v>56</v>
      </c>
      <c r="E16" s="15">
        <v>0</v>
      </c>
      <c r="F16" s="15">
        <f t="shared" si="0"/>
        <v>498</v>
      </c>
      <c r="G16" s="24" t="s">
        <v>63</v>
      </c>
    </row>
    <row r="17" spans="1:7" ht="15" x14ac:dyDescent="0.25">
      <c r="A17" s="98" t="s">
        <v>31</v>
      </c>
      <c r="B17" s="100">
        <v>1589</v>
      </c>
      <c r="C17" s="100">
        <v>11</v>
      </c>
      <c r="D17" s="100">
        <v>364</v>
      </c>
      <c r="E17" s="100">
        <v>0</v>
      </c>
      <c r="F17" s="100">
        <f t="shared" si="0"/>
        <v>1964</v>
      </c>
      <c r="G17" s="24" t="s">
        <v>64</v>
      </c>
    </row>
    <row r="18" spans="1:7" ht="15" x14ac:dyDescent="0.25">
      <c r="A18" s="45" t="s">
        <v>10</v>
      </c>
      <c r="B18" s="15">
        <v>2839</v>
      </c>
      <c r="C18" s="15">
        <v>62</v>
      </c>
      <c r="D18" s="15">
        <v>962</v>
      </c>
      <c r="E18" s="15">
        <v>1</v>
      </c>
      <c r="F18" s="15">
        <f t="shared" si="0"/>
        <v>3864</v>
      </c>
      <c r="G18" s="24" t="s">
        <v>65</v>
      </c>
    </row>
    <row r="19" spans="1:7" ht="15" x14ac:dyDescent="0.25">
      <c r="A19" s="98" t="s">
        <v>11</v>
      </c>
      <c r="B19" s="100">
        <v>377</v>
      </c>
      <c r="C19" s="100">
        <v>36</v>
      </c>
      <c r="D19" s="100">
        <v>474</v>
      </c>
      <c r="E19" s="100">
        <v>0</v>
      </c>
      <c r="F19" s="100">
        <f t="shared" si="0"/>
        <v>887</v>
      </c>
      <c r="G19" s="24" t="s">
        <v>66</v>
      </c>
    </row>
    <row r="20" spans="1:7" ht="15" x14ac:dyDescent="0.25">
      <c r="A20" s="45" t="s">
        <v>12</v>
      </c>
      <c r="B20" s="15">
        <v>2406</v>
      </c>
      <c r="C20" s="15">
        <v>35</v>
      </c>
      <c r="D20" s="15">
        <v>318</v>
      </c>
      <c r="E20" s="15">
        <v>0</v>
      </c>
      <c r="F20" s="15">
        <f t="shared" si="0"/>
        <v>2759</v>
      </c>
      <c r="G20" s="24" t="s">
        <v>67</v>
      </c>
    </row>
    <row r="21" spans="1:7" ht="15" x14ac:dyDescent="0.25">
      <c r="A21" s="98" t="s">
        <v>13</v>
      </c>
      <c r="B21" s="100">
        <v>6252</v>
      </c>
      <c r="C21" s="100">
        <v>23</v>
      </c>
      <c r="D21" s="100">
        <v>1598</v>
      </c>
      <c r="E21" s="100">
        <v>0</v>
      </c>
      <c r="F21" s="100">
        <f t="shared" si="0"/>
        <v>7873</v>
      </c>
      <c r="G21" s="24" t="s">
        <v>68</v>
      </c>
    </row>
    <row r="22" spans="1:7" ht="15" x14ac:dyDescent="0.25">
      <c r="A22" s="45" t="s">
        <v>14</v>
      </c>
      <c r="B22" s="15">
        <v>1557</v>
      </c>
      <c r="C22" s="15">
        <v>2</v>
      </c>
      <c r="D22" s="15">
        <v>470</v>
      </c>
      <c r="E22" s="15">
        <v>0</v>
      </c>
      <c r="F22" s="15">
        <f t="shared" si="0"/>
        <v>2029</v>
      </c>
      <c r="G22" s="24" t="s">
        <v>69</v>
      </c>
    </row>
    <row r="23" spans="1:7" ht="15" x14ac:dyDescent="0.25">
      <c r="A23" s="98" t="s">
        <v>15</v>
      </c>
      <c r="B23" s="100">
        <v>384</v>
      </c>
      <c r="C23" s="100">
        <v>7</v>
      </c>
      <c r="D23" s="100">
        <v>177</v>
      </c>
      <c r="E23" s="100">
        <v>0</v>
      </c>
      <c r="F23" s="100">
        <f t="shared" si="0"/>
        <v>568</v>
      </c>
      <c r="G23" s="24" t="s">
        <v>70</v>
      </c>
    </row>
    <row r="24" spans="1:7" ht="15" x14ac:dyDescent="0.25">
      <c r="A24" s="45" t="s">
        <v>16</v>
      </c>
      <c r="B24" s="15">
        <v>302</v>
      </c>
      <c r="C24" s="15">
        <v>0</v>
      </c>
      <c r="D24" s="15">
        <v>420</v>
      </c>
      <c r="E24" s="15">
        <v>0</v>
      </c>
      <c r="F24" s="15">
        <f t="shared" si="0"/>
        <v>722</v>
      </c>
      <c r="G24" s="24" t="s">
        <v>71</v>
      </c>
    </row>
    <row r="25" spans="1:7" ht="15" x14ac:dyDescent="0.25">
      <c r="A25" s="98" t="s">
        <v>17</v>
      </c>
      <c r="B25" s="100">
        <v>1999</v>
      </c>
      <c r="C25" s="100">
        <v>520</v>
      </c>
      <c r="D25" s="100">
        <v>240</v>
      </c>
      <c r="E25" s="100">
        <v>0</v>
      </c>
      <c r="F25" s="100">
        <f t="shared" si="0"/>
        <v>2759</v>
      </c>
      <c r="G25" s="24" t="s">
        <v>72</v>
      </c>
    </row>
    <row r="26" spans="1:7" ht="15" x14ac:dyDescent="0.25">
      <c r="A26" s="45" t="s">
        <v>18</v>
      </c>
      <c r="B26" s="15">
        <v>218</v>
      </c>
      <c r="C26" s="15">
        <v>65</v>
      </c>
      <c r="D26" s="15">
        <v>885</v>
      </c>
      <c r="E26" s="15">
        <v>0</v>
      </c>
      <c r="F26" s="15">
        <f t="shared" si="0"/>
        <v>1168</v>
      </c>
      <c r="G26" s="24" t="s">
        <v>73</v>
      </c>
    </row>
    <row r="27" spans="1:7" ht="15" x14ac:dyDescent="0.25">
      <c r="A27" s="98" t="s">
        <v>19</v>
      </c>
      <c r="B27" s="100">
        <v>946</v>
      </c>
      <c r="C27" s="100">
        <v>7</v>
      </c>
      <c r="D27" s="100">
        <v>360</v>
      </c>
      <c r="E27" s="100">
        <v>0</v>
      </c>
      <c r="F27" s="100">
        <f t="shared" si="0"/>
        <v>1313</v>
      </c>
      <c r="G27" s="24" t="s">
        <v>74</v>
      </c>
    </row>
    <row r="28" spans="1:7" ht="15" x14ac:dyDescent="0.25">
      <c r="A28" s="45" t="s">
        <v>20</v>
      </c>
      <c r="B28" s="15">
        <v>533</v>
      </c>
      <c r="C28" s="15">
        <v>29</v>
      </c>
      <c r="D28" s="15">
        <v>225</v>
      </c>
      <c r="E28" s="15">
        <v>0</v>
      </c>
      <c r="F28" s="15">
        <f t="shared" si="0"/>
        <v>787</v>
      </c>
      <c r="G28" s="24" t="s">
        <v>75</v>
      </c>
    </row>
    <row r="29" spans="1:7" ht="15" x14ac:dyDescent="0.25">
      <c r="A29" s="98" t="s">
        <v>21</v>
      </c>
      <c r="B29" s="100">
        <v>563</v>
      </c>
      <c r="C29" s="100">
        <v>243</v>
      </c>
      <c r="D29" s="100">
        <v>6428</v>
      </c>
      <c r="E29" s="100">
        <v>2</v>
      </c>
      <c r="F29" s="100">
        <f t="shared" si="0"/>
        <v>7236</v>
      </c>
      <c r="G29" s="24" t="s">
        <v>76</v>
      </c>
    </row>
    <row r="30" spans="1:7" ht="15" x14ac:dyDescent="0.25">
      <c r="A30" s="45" t="s">
        <v>22</v>
      </c>
      <c r="B30" s="15">
        <v>1024</v>
      </c>
      <c r="C30" s="15">
        <v>0</v>
      </c>
      <c r="D30" s="15">
        <v>595</v>
      </c>
      <c r="E30" s="15">
        <v>0</v>
      </c>
      <c r="F30" s="15">
        <f t="shared" si="0"/>
        <v>1619</v>
      </c>
      <c r="G30" s="24" t="s">
        <v>77</v>
      </c>
    </row>
    <row r="31" spans="1:7" ht="15" x14ac:dyDescent="0.25">
      <c r="A31" s="98" t="s">
        <v>23</v>
      </c>
      <c r="B31" s="100">
        <v>403</v>
      </c>
      <c r="C31" s="100">
        <v>2</v>
      </c>
      <c r="D31" s="100">
        <v>331</v>
      </c>
      <c r="E31" s="100">
        <v>0</v>
      </c>
      <c r="F31" s="100">
        <f t="shared" si="0"/>
        <v>736</v>
      </c>
      <c r="G31" s="24" t="s">
        <v>78</v>
      </c>
    </row>
    <row r="32" spans="1:7" ht="15" x14ac:dyDescent="0.25">
      <c r="A32" s="45" t="s">
        <v>24</v>
      </c>
      <c r="B32" s="15">
        <v>317</v>
      </c>
      <c r="C32" s="15">
        <v>1</v>
      </c>
      <c r="D32" s="15">
        <v>147</v>
      </c>
      <c r="E32" s="15">
        <v>0</v>
      </c>
      <c r="F32" s="15">
        <f t="shared" si="0"/>
        <v>465</v>
      </c>
      <c r="G32" s="24" t="s">
        <v>79</v>
      </c>
    </row>
    <row r="33" spans="1:7" ht="15" x14ac:dyDescent="0.25">
      <c r="A33" s="98" t="s">
        <v>25</v>
      </c>
      <c r="B33" s="100">
        <v>90</v>
      </c>
      <c r="C33" s="100">
        <v>21</v>
      </c>
      <c r="D33" s="100">
        <v>202</v>
      </c>
      <c r="E33" s="100">
        <v>0</v>
      </c>
      <c r="F33" s="100">
        <f t="shared" si="0"/>
        <v>313</v>
      </c>
      <c r="G33" s="24" t="s">
        <v>80</v>
      </c>
    </row>
    <row r="34" spans="1:7" ht="15" x14ac:dyDescent="0.25">
      <c r="A34" s="45" t="s">
        <v>26</v>
      </c>
      <c r="B34" s="15">
        <v>559</v>
      </c>
      <c r="C34" s="15">
        <v>1</v>
      </c>
      <c r="D34" s="15">
        <v>132</v>
      </c>
      <c r="E34" s="15">
        <v>0</v>
      </c>
      <c r="F34" s="15">
        <f t="shared" si="0"/>
        <v>692</v>
      </c>
      <c r="G34" s="24" t="s">
        <v>125</v>
      </c>
    </row>
    <row r="35" spans="1:7" ht="15" x14ac:dyDescent="0.25">
      <c r="A35" s="98" t="s">
        <v>27</v>
      </c>
      <c r="B35" s="100">
        <v>346</v>
      </c>
      <c r="C35" s="100">
        <v>0</v>
      </c>
      <c r="D35" s="100">
        <v>97</v>
      </c>
      <c r="E35" s="100">
        <v>0</v>
      </c>
      <c r="F35" s="100">
        <f t="shared" si="0"/>
        <v>443</v>
      </c>
      <c r="G35" s="24" t="s">
        <v>81</v>
      </c>
    </row>
    <row r="36" spans="1:7" ht="15" x14ac:dyDescent="0.25">
      <c r="A36" s="45" t="s">
        <v>28</v>
      </c>
      <c r="B36" s="15">
        <v>1207</v>
      </c>
      <c r="C36" s="15">
        <v>63</v>
      </c>
      <c r="D36" s="15">
        <v>399</v>
      </c>
      <c r="E36" s="15">
        <v>0</v>
      </c>
      <c r="F36" s="15">
        <f t="shared" si="0"/>
        <v>1669</v>
      </c>
      <c r="G36" s="24" t="s">
        <v>82</v>
      </c>
    </row>
    <row r="37" spans="1:7" ht="15" x14ac:dyDescent="0.25">
      <c r="A37" s="98" t="s">
        <v>29</v>
      </c>
      <c r="B37" s="100">
        <v>338</v>
      </c>
      <c r="C37" s="100">
        <v>32</v>
      </c>
      <c r="D37" s="100">
        <v>468</v>
      </c>
      <c r="E37" s="100">
        <v>0</v>
      </c>
      <c r="F37" s="100">
        <f t="shared" si="0"/>
        <v>838</v>
      </c>
      <c r="G37" s="24" t="s">
        <v>83</v>
      </c>
    </row>
    <row r="38" spans="1:7" ht="15" x14ac:dyDescent="0.25">
      <c r="A38" s="45" t="s">
        <v>30</v>
      </c>
      <c r="B38" s="15">
        <v>306</v>
      </c>
      <c r="C38" s="15">
        <v>4</v>
      </c>
      <c r="D38" s="15">
        <v>143</v>
      </c>
      <c r="E38" s="15">
        <v>0</v>
      </c>
      <c r="F38" s="15">
        <f t="shared" si="0"/>
        <v>453</v>
      </c>
      <c r="G38" s="24" t="s">
        <v>84</v>
      </c>
    </row>
    <row r="39" spans="1:7" ht="9" customHeight="1" x14ac:dyDescent="0.2">
      <c r="A39" s="53"/>
      <c r="B39" s="66"/>
      <c r="C39" s="66"/>
      <c r="D39" s="66"/>
      <c r="E39" s="66"/>
      <c r="F39" s="66"/>
    </row>
    <row r="40" spans="1:7" ht="23.25" customHeight="1" x14ac:dyDescent="0.2">
      <c r="A40" s="8" t="s">
        <v>32</v>
      </c>
      <c r="B40" s="2">
        <f>SUM(B7:B38)</f>
        <v>39857</v>
      </c>
      <c r="C40" s="2">
        <f>SUM(C7:C38)</f>
        <v>1828</v>
      </c>
      <c r="D40" s="2">
        <f>SUM(D7:D38)</f>
        <v>21729</v>
      </c>
      <c r="E40" s="2">
        <f>SUM(E7:E38)</f>
        <v>6</v>
      </c>
      <c r="F40" s="2">
        <f>SUM(F7:F38)</f>
        <v>63420</v>
      </c>
    </row>
    <row r="41" spans="1:7" x14ac:dyDescent="0.2">
      <c r="A41" s="77"/>
      <c r="B41" s="89">
        <f>B40*100/$F$40</f>
        <v>62.84610532954904</v>
      </c>
      <c r="C41" s="89">
        <f t="shared" ref="C41:D41" si="1">C40*100/$F$40</f>
        <v>2.8823714916430148</v>
      </c>
      <c r="D41" s="89">
        <f t="shared" si="1"/>
        <v>34.262062440870388</v>
      </c>
      <c r="E41" s="89">
        <f>E40*100/$F$40</f>
        <v>9.4607379375591296E-3</v>
      </c>
      <c r="F41" s="83">
        <f>SUM(B41:E41)</f>
        <v>100</v>
      </c>
    </row>
    <row r="42" spans="1:7" x14ac:dyDescent="0.2">
      <c r="B42" s="25"/>
      <c r="C42" s="25"/>
      <c r="D42" s="25"/>
      <c r="E42" s="25"/>
      <c r="F42" s="25"/>
    </row>
  </sheetData>
  <mergeCells count="6">
    <mergeCell ref="D4:D5"/>
    <mergeCell ref="E4:E5"/>
    <mergeCell ref="A4:A5"/>
    <mergeCell ref="F4:F5"/>
    <mergeCell ref="B4:B5"/>
    <mergeCell ref="C4:C5"/>
  </mergeCells>
  <phoneticPr fontId="0" type="noConversion"/>
  <printOptions horizontalCentered="1"/>
  <pageMargins left="0.39370078740157483" right="0.75" top="0.49" bottom="1" header="0" footer="0"/>
  <pageSetup paperSize="9" orientation="portrait" r:id="rId1"/>
  <headerFooter alignWithMargins="0"/>
  <ignoredErrors>
    <ignoredError sqref="B41:F42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A60" sqref="A60"/>
    </sheetView>
  </sheetViews>
  <sheetFormatPr baseColWidth="10" defaultColWidth="11.42578125" defaultRowHeight="12.75" x14ac:dyDescent="0.2"/>
  <cols>
    <col min="1" max="1" width="23.28515625" customWidth="1"/>
    <col min="2" max="2" width="14" customWidth="1"/>
    <col min="3" max="3" width="15.28515625" customWidth="1"/>
    <col min="4" max="4" width="12" customWidth="1"/>
    <col min="5" max="5" width="18.5703125" customWidth="1"/>
    <col min="6" max="6" width="10.28515625" customWidth="1"/>
  </cols>
  <sheetData>
    <row r="1" spans="1:7" x14ac:dyDescent="0.2">
      <c r="A1" s="9"/>
      <c r="B1" s="9"/>
      <c r="C1" s="9"/>
      <c r="D1" s="9"/>
      <c r="E1" s="9"/>
      <c r="F1" s="9"/>
    </row>
    <row r="2" spans="1:7" ht="17.25" x14ac:dyDescent="0.3">
      <c r="A2" s="27" t="s">
        <v>110</v>
      </c>
      <c r="B2" s="21"/>
      <c r="C2" s="21"/>
      <c r="D2" s="21"/>
      <c r="E2" s="21"/>
      <c r="F2" s="31"/>
    </row>
    <row r="3" spans="1:7" x14ac:dyDescent="0.2">
      <c r="A3" s="9"/>
      <c r="B3" s="9"/>
      <c r="C3" s="9"/>
      <c r="D3" s="9"/>
      <c r="E3" s="9"/>
      <c r="F3" s="9"/>
    </row>
    <row r="4" spans="1:7" ht="15.75" customHeight="1" x14ac:dyDescent="0.2">
      <c r="A4" s="112" t="s">
        <v>39</v>
      </c>
      <c r="B4" s="112" t="s">
        <v>35</v>
      </c>
      <c r="C4" s="112" t="s">
        <v>53</v>
      </c>
      <c r="D4" s="112" t="s">
        <v>34</v>
      </c>
      <c r="E4" s="113" t="s">
        <v>33</v>
      </c>
      <c r="F4" s="112" t="s">
        <v>32</v>
      </c>
    </row>
    <row r="5" spans="1:7" ht="15.75" customHeight="1" x14ac:dyDescent="0.2">
      <c r="A5" s="112"/>
      <c r="B5" s="112"/>
      <c r="C5" s="112"/>
      <c r="D5" s="112"/>
      <c r="E5" s="113"/>
      <c r="F5" s="112"/>
    </row>
    <row r="6" spans="1:7" ht="9.75" customHeight="1" x14ac:dyDescent="0.2">
      <c r="A6" s="67"/>
      <c r="B6" s="67"/>
      <c r="C6" s="67"/>
      <c r="D6" s="67"/>
      <c r="E6" s="67"/>
      <c r="F6" s="67"/>
    </row>
    <row r="7" spans="1:7" ht="15" x14ac:dyDescent="0.25">
      <c r="A7" s="98" t="s">
        <v>1</v>
      </c>
      <c r="B7" s="100">
        <v>0</v>
      </c>
      <c r="C7" s="100">
        <v>1265</v>
      </c>
      <c r="D7" s="100">
        <v>59</v>
      </c>
      <c r="E7" s="100">
        <v>466</v>
      </c>
      <c r="F7" s="100">
        <f t="shared" ref="F7:F38" si="0">SUM(B7:E7)</f>
        <v>1790</v>
      </c>
      <c r="G7" s="24" t="s">
        <v>56</v>
      </c>
    </row>
    <row r="8" spans="1:7" ht="15" x14ac:dyDescent="0.25">
      <c r="A8" s="45" t="s">
        <v>2</v>
      </c>
      <c r="B8" s="15">
        <v>23</v>
      </c>
      <c r="C8" s="15">
        <v>479</v>
      </c>
      <c r="D8" s="15">
        <v>78</v>
      </c>
      <c r="E8" s="15">
        <v>159</v>
      </c>
      <c r="F8" s="15">
        <f t="shared" si="0"/>
        <v>739</v>
      </c>
      <c r="G8" s="24" t="s">
        <v>57</v>
      </c>
    </row>
    <row r="9" spans="1:7" ht="15" x14ac:dyDescent="0.25">
      <c r="A9" s="98" t="s">
        <v>3</v>
      </c>
      <c r="B9" s="100">
        <v>24</v>
      </c>
      <c r="C9" s="100">
        <v>42</v>
      </c>
      <c r="D9" s="100">
        <v>1</v>
      </c>
      <c r="E9" s="100">
        <v>1143</v>
      </c>
      <c r="F9" s="100">
        <f t="shared" si="0"/>
        <v>1210</v>
      </c>
      <c r="G9" s="24" t="s">
        <v>58</v>
      </c>
    </row>
    <row r="10" spans="1:7" ht="15" x14ac:dyDescent="0.25">
      <c r="A10" s="45" t="s">
        <v>4</v>
      </c>
      <c r="B10" s="15">
        <v>12</v>
      </c>
      <c r="C10" s="15">
        <v>64</v>
      </c>
      <c r="D10" s="15">
        <v>2</v>
      </c>
      <c r="E10" s="15">
        <v>188</v>
      </c>
      <c r="F10" s="15">
        <f t="shared" si="0"/>
        <v>266</v>
      </c>
      <c r="G10" s="24" t="s">
        <v>124</v>
      </c>
    </row>
    <row r="11" spans="1:7" ht="15" x14ac:dyDescent="0.25">
      <c r="A11" s="98" t="s">
        <v>7</v>
      </c>
      <c r="B11" s="100">
        <v>48</v>
      </c>
      <c r="C11" s="100">
        <v>194</v>
      </c>
      <c r="D11" s="100">
        <v>31</v>
      </c>
      <c r="E11" s="100">
        <v>723</v>
      </c>
      <c r="F11" s="100">
        <f t="shared" si="0"/>
        <v>996</v>
      </c>
      <c r="G11" s="24" t="s">
        <v>59</v>
      </c>
    </row>
    <row r="12" spans="1:7" ht="15" x14ac:dyDescent="0.25">
      <c r="A12" s="45" t="s">
        <v>8</v>
      </c>
      <c r="B12" s="15">
        <v>18</v>
      </c>
      <c r="C12" s="15">
        <v>342</v>
      </c>
      <c r="D12" s="15">
        <v>30</v>
      </c>
      <c r="E12" s="15">
        <v>159</v>
      </c>
      <c r="F12" s="15">
        <f t="shared" si="0"/>
        <v>549</v>
      </c>
      <c r="G12" s="24" t="s">
        <v>60</v>
      </c>
    </row>
    <row r="13" spans="1:7" ht="15" x14ac:dyDescent="0.25">
      <c r="A13" s="98" t="s">
        <v>121</v>
      </c>
      <c r="B13" s="100">
        <v>831</v>
      </c>
      <c r="C13" s="100">
        <v>9859</v>
      </c>
      <c r="D13" s="100">
        <v>474</v>
      </c>
      <c r="E13" s="100">
        <v>3873</v>
      </c>
      <c r="F13" s="100">
        <f t="shared" si="0"/>
        <v>15037</v>
      </c>
      <c r="G13" s="24" t="s">
        <v>122</v>
      </c>
    </row>
    <row r="14" spans="1:7" ht="15" x14ac:dyDescent="0.25">
      <c r="A14" s="45" t="s">
        <v>5</v>
      </c>
      <c r="B14" s="15">
        <v>15</v>
      </c>
      <c r="C14" s="15">
        <v>561</v>
      </c>
      <c r="D14" s="15">
        <v>144</v>
      </c>
      <c r="E14" s="15">
        <v>160</v>
      </c>
      <c r="F14" s="15">
        <f t="shared" si="0"/>
        <v>880</v>
      </c>
      <c r="G14" s="24" t="s">
        <v>61</v>
      </c>
    </row>
    <row r="15" spans="1:7" ht="15" x14ac:dyDescent="0.25">
      <c r="A15" s="98" t="s">
        <v>6</v>
      </c>
      <c r="B15" s="100">
        <v>6</v>
      </c>
      <c r="C15" s="100">
        <v>142</v>
      </c>
      <c r="D15" s="100">
        <v>9</v>
      </c>
      <c r="E15" s="100">
        <v>141</v>
      </c>
      <c r="F15" s="100">
        <f t="shared" si="0"/>
        <v>298</v>
      </c>
      <c r="G15" s="24" t="s">
        <v>62</v>
      </c>
    </row>
    <row r="16" spans="1:7" ht="15" x14ac:dyDescent="0.25">
      <c r="A16" s="45" t="s">
        <v>9</v>
      </c>
      <c r="B16" s="15">
        <v>0</v>
      </c>
      <c r="C16" s="15">
        <v>401</v>
      </c>
      <c r="D16" s="15">
        <v>47</v>
      </c>
      <c r="E16" s="15">
        <v>50</v>
      </c>
      <c r="F16" s="15">
        <f t="shared" si="0"/>
        <v>498</v>
      </c>
      <c r="G16" s="24" t="s">
        <v>63</v>
      </c>
    </row>
    <row r="17" spans="1:7" ht="15" x14ac:dyDescent="0.25">
      <c r="A17" s="98" t="s">
        <v>31</v>
      </c>
      <c r="B17" s="100">
        <v>20</v>
      </c>
      <c r="C17" s="100">
        <v>1428</v>
      </c>
      <c r="D17" s="100">
        <v>67</v>
      </c>
      <c r="E17" s="100">
        <v>449</v>
      </c>
      <c r="F17" s="100">
        <f t="shared" si="0"/>
        <v>1964</v>
      </c>
      <c r="G17" s="24" t="s">
        <v>64</v>
      </c>
    </row>
    <row r="18" spans="1:7" ht="15" x14ac:dyDescent="0.25">
      <c r="A18" s="45" t="s">
        <v>10</v>
      </c>
      <c r="B18" s="15">
        <v>35</v>
      </c>
      <c r="C18" s="15">
        <v>2480</v>
      </c>
      <c r="D18" s="15">
        <v>363</v>
      </c>
      <c r="E18" s="15">
        <v>986</v>
      </c>
      <c r="F18" s="15">
        <f t="shared" si="0"/>
        <v>3864</v>
      </c>
      <c r="G18" s="24" t="s">
        <v>65</v>
      </c>
    </row>
    <row r="19" spans="1:7" ht="15" x14ac:dyDescent="0.25">
      <c r="A19" s="98" t="s">
        <v>11</v>
      </c>
      <c r="B19" s="100">
        <v>116</v>
      </c>
      <c r="C19" s="100">
        <v>342</v>
      </c>
      <c r="D19" s="100">
        <v>12</v>
      </c>
      <c r="E19" s="100">
        <v>417</v>
      </c>
      <c r="F19" s="100">
        <f t="shared" si="0"/>
        <v>887</v>
      </c>
      <c r="G19" s="24" t="s">
        <v>66</v>
      </c>
    </row>
    <row r="20" spans="1:7" ht="15" x14ac:dyDescent="0.25">
      <c r="A20" s="45" t="s">
        <v>12</v>
      </c>
      <c r="B20" s="15">
        <v>32</v>
      </c>
      <c r="C20" s="15">
        <v>2099</v>
      </c>
      <c r="D20" s="15">
        <v>212</v>
      </c>
      <c r="E20" s="15">
        <v>416</v>
      </c>
      <c r="F20" s="15">
        <f t="shared" si="0"/>
        <v>2759</v>
      </c>
      <c r="G20" s="24" t="s">
        <v>67</v>
      </c>
    </row>
    <row r="21" spans="1:7" ht="15" x14ac:dyDescent="0.25">
      <c r="A21" s="98" t="s">
        <v>13</v>
      </c>
      <c r="B21" s="100">
        <v>238</v>
      </c>
      <c r="C21" s="100">
        <v>5986</v>
      </c>
      <c r="D21" s="100">
        <v>227</v>
      </c>
      <c r="E21" s="100">
        <v>1422</v>
      </c>
      <c r="F21" s="100">
        <f t="shared" si="0"/>
        <v>7873</v>
      </c>
      <c r="G21" s="24" t="s">
        <v>68</v>
      </c>
    </row>
    <row r="22" spans="1:7" ht="15" x14ac:dyDescent="0.25">
      <c r="A22" s="45" t="s">
        <v>14</v>
      </c>
      <c r="B22" s="15">
        <v>9</v>
      </c>
      <c r="C22" s="15">
        <v>1479</v>
      </c>
      <c r="D22" s="15">
        <v>50</v>
      </c>
      <c r="E22" s="15">
        <v>491</v>
      </c>
      <c r="F22" s="15">
        <f t="shared" si="0"/>
        <v>2029</v>
      </c>
      <c r="G22" s="24" t="s">
        <v>69</v>
      </c>
    </row>
    <row r="23" spans="1:7" ht="15" x14ac:dyDescent="0.25">
      <c r="A23" s="98" t="s">
        <v>15</v>
      </c>
      <c r="B23" s="100">
        <v>26</v>
      </c>
      <c r="C23" s="100">
        <v>316</v>
      </c>
      <c r="D23" s="100">
        <v>48</v>
      </c>
      <c r="E23" s="100">
        <v>178</v>
      </c>
      <c r="F23" s="100">
        <f t="shared" si="0"/>
        <v>568</v>
      </c>
      <c r="G23" s="24" t="s">
        <v>70</v>
      </c>
    </row>
    <row r="24" spans="1:7" ht="15" x14ac:dyDescent="0.25">
      <c r="A24" s="45" t="s">
        <v>16</v>
      </c>
      <c r="B24" s="15">
        <v>14</v>
      </c>
      <c r="C24" s="15">
        <v>299</v>
      </c>
      <c r="D24" s="15">
        <v>1</v>
      </c>
      <c r="E24" s="15">
        <v>408</v>
      </c>
      <c r="F24" s="15">
        <f t="shared" si="0"/>
        <v>722</v>
      </c>
      <c r="G24" s="24" t="s">
        <v>71</v>
      </c>
    </row>
    <row r="25" spans="1:7" ht="15" x14ac:dyDescent="0.25">
      <c r="A25" s="98" t="s">
        <v>17</v>
      </c>
      <c r="B25" s="100">
        <v>472</v>
      </c>
      <c r="C25" s="100">
        <v>1347</v>
      </c>
      <c r="D25" s="100">
        <v>696</v>
      </c>
      <c r="E25" s="100">
        <v>244</v>
      </c>
      <c r="F25" s="100">
        <f t="shared" si="0"/>
        <v>2759</v>
      </c>
      <c r="G25" s="24" t="s">
        <v>72</v>
      </c>
    </row>
    <row r="26" spans="1:7" ht="15" x14ac:dyDescent="0.25">
      <c r="A26" s="45" t="s">
        <v>18</v>
      </c>
      <c r="B26" s="15">
        <v>90</v>
      </c>
      <c r="C26" s="15">
        <v>191</v>
      </c>
      <c r="D26" s="15">
        <v>13</v>
      </c>
      <c r="E26" s="15">
        <v>874</v>
      </c>
      <c r="F26" s="15">
        <f t="shared" si="0"/>
        <v>1168</v>
      </c>
      <c r="G26" s="24" t="s">
        <v>73</v>
      </c>
    </row>
    <row r="27" spans="1:7" ht="15" x14ac:dyDescent="0.25">
      <c r="A27" s="98" t="s">
        <v>19</v>
      </c>
      <c r="B27" s="100">
        <v>9</v>
      </c>
      <c r="C27" s="100">
        <v>733</v>
      </c>
      <c r="D27" s="100">
        <v>112</v>
      </c>
      <c r="E27" s="100">
        <v>459</v>
      </c>
      <c r="F27" s="100">
        <f t="shared" si="0"/>
        <v>1313</v>
      </c>
      <c r="G27" s="24" t="s">
        <v>74</v>
      </c>
    </row>
    <row r="28" spans="1:7" ht="15" x14ac:dyDescent="0.25">
      <c r="A28" s="45" t="s">
        <v>20</v>
      </c>
      <c r="B28" s="15">
        <v>27</v>
      </c>
      <c r="C28" s="15">
        <v>505</v>
      </c>
      <c r="D28" s="15">
        <v>21</v>
      </c>
      <c r="E28" s="15">
        <v>234</v>
      </c>
      <c r="F28" s="15">
        <f t="shared" si="0"/>
        <v>787</v>
      </c>
      <c r="G28" s="24" t="s">
        <v>75</v>
      </c>
    </row>
    <row r="29" spans="1:7" ht="15" x14ac:dyDescent="0.25">
      <c r="A29" s="98" t="s">
        <v>21</v>
      </c>
      <c r="B29" s="100">
        <v>138</v>
      </c>
      <c r="C29" s="100">
        <v>299</v>
      </c>
      <c r="D29" s="100">
        <v>50</v>
      </c>
      <c r="E29" s="100">
        <v>6749</v>
      </c>
      <c r="F29" s="100">
        <f t="shared" si="0"/>
        <v>7236</v>
      </c>
      <c r="G29" s="24" t="s">
        <v>76</v>
      </c>
    </row>
    <row r="30" spans="1:7" ht="15" x14ac:dyDescent="0.25">
      <c r="A30" s="45" t="s">
        <v>22</v>
      </c>
      <c r="B30" s="15">
        <v>0</v>
      </c>
      <c r="C30" s="15">
        <v>697</v>
      </c>
      <c r="D30" s="15">
        <v>336</v>
      </c>
      <c r="E30" s="15">
        <v>586</v>
      </c>
      <c r="F30" s="15">
        <f t="shared" si="0"/>
        <v>1619</v>
      </c>
      <c r="G30" s="24" t="s">
        <v>77</v>
      </c>
    </row>
    <row r="31" spans="1:7" ht="15" x14ac:dyDescent="0.25">
      <c r="A31" s="98" t="s">
        <v>23</v>
      </c>
      <c r="B31" s="100">
        <v>68</v>
      </c>
      <c r="C31" s="100">
        <v>295</v>
      </c>
      <c r="D31" s="100">
        <v>69</v>
      </c>
      <c r="E31" s="100">
        <v>304</v>
      </c>
      <c r="F31" s="100">
        <f t="shared" si="0"/>
        <v>736</v>
      </c>
      <c r="G31" s="24" t="s">
        <v>78</v>
      </c>
    </row>
    <row r="32" spans="1:7" ht="15" x14ac:dyDescent="0.25">
      <c r="A32" s="45" t="s">
        <v>24</v>
      </c>
      <c r="B32" s="15">
        <v>0</v>
      </c>
      <c r="C32" s="15">
        <v>242</v>
      </c>
      <c r="D32" s="15">
        <v>96</v>
      </c>
      <c r="E32" s="15">
        <v>127</v>
      </c>
      <c r="F32" s="15">
        <f t="shared" si="0"/>
        <v>465</v>
      </c>
      <c r="G32" s="24" t="s">
        <v>79</v>
      </c>
    </row>
    <row r="33" spans="1:7" ht="15" x14ac:dyDescent="0.25">
      <c r="A33" s="98" t="s">
        <v>25</v>
      </c>
      <c r="B33" s="100">
        <v>9</v>
      </c>
      <c r="C33" s="100">
        <v>62</v>
      </c>
      <c r="D33" s="100">
        <v>8</v>
      </c>
      <c r="E33" s="100">
        <v>234</v>
      </c>
      <c r="F33" s="100">
        <f t="shared" si="0"/>
        <v>313</v>
      </c>
      <c r="G33" s="24" t="s">
        <v>80</v>
      </c>
    </row>
    <row r="34" spans="1:7" ht="15" x14ac:dyDescent="0.25">
      <c r="A34" s="45" t="s">
        <v>26</v>
      </c>
      <c r="B34" s="15">
        <v>7</v>
      </c>
      <c r="C34" s="15">
        <v>201</v>
      </c>
      <c r="D34" s="15">
        <v>415</v>
      </c>
      <c r="E34" s="15">
        <v>69</v>
      </c>
      <c r="F34" s="15">
        <f t="shared" si="0"/>
        <v>692</v>
      </c>
      <c r="G34" s="24" t="s">
        <v>125</v>
      </c>
    </row>
    <row r="35" spans="1:7" ht="15" x14ac:dyDescent="0.25">
      <c r="A35" s="98" t="s">
        <v>27</v>
      </c>
      <c r="B35" s="100">
        <v>1</v>
      </c>
      <c r="C35" s="100">
        <v>319</v>
      </c>
      <c r="D35" s="100">
        <v>16</v>
      </c>
      <c r="E35" s="100">
        <v>107</v>
      </c>
      <c r="F35" s="100">
        <f t="shared" si="0"/>
        <v>443</v>
      </c>
      <c r="G35" s="24" t="s">
        <v>81</v>
      </c>
    </row>
    <row r="36" spans="1:7" ht="15" x14ac:dyDescent="0.25">
      <c r="A36" s="45" t="s">
        <v>28</v>
      </c>
      <c r="B36" s="15">
        <v>39</v>
      </c>
      <c r="C36" s="15">
        <v>1062</v>
      </c>
      <c r="D36" s="15">
        <v>41</v>
      </c>
      <c r="E36" s="15">
        <v>527</v>
      </c>
      <c r="F36" s="15">
        <f t="shared" si="0"/>
        <v>1669</v>
      </c>
      <c r="G36" s="24" t="s">
        <v>82</v>
      </c>
    </row>
    <row r="37" spans="1:7" ht="15" x14ac:dyDescent="0.25">
      <c r="A37" s="98" t="s">
        <v>29</v>
      </c>
      <c r="B37" s="100">
        <v>73</v>
      </c>
      <c r="C37" s="100">
        <v>261</v>
      </c>
      <c r="D37" s="100">
        <v>41</v>
      </c>
      <c r="E37" s="100">
        <v>463</v>
      </c>
      <c r="F37" s="100">
        <f t="shared" si="0"/>
        <v>838</v>
      </c>
      <c r="G37" s="24" t="s">
        <v>83</v>
      </c>
    </row>
    <row r="38" spans="1:7" ht="15" x14ac:dyDescent="0.25">
      <c r="A38" s="45" t="s">
        <v>30</v>
      </c>
      <c r="B38" s="15">
        <v>0</v>
      </c>
      <c r="C38" s="15">
        <v>246</v>
      </c>
      <c r="D38" s="15">
        <v>52</v>
      </c>
      <c r="E38" s="15">
        <v>155</v>
      </c>
      <c r="F38" s="15">
        <f t="shared" si="0"/>
        <v>453</v>
      </c>
      <c r="G38" s="24" t="s">
        <v>84</v>
      </c>
    </row>
    <row r="39" spans="1:7" ht="9" customHeight="1" x14ac:dyDescent="0.2">
      <c r="A39" s="67"/>
      <c r="B39" s="66"/>
      <c r="C39" s="66"/>
      <c r="D39" s="66"/>
      <c r="E39" s="66"/>
      <c r="F39" s="66"/>
    </row>
    <row r="40" spans="1:7" ht="30" customHeight="1" x14ac:dyDescent="0.2">
      <c r="A40" s="8" t="s">
        <v>32</v>
      </c>
      <c r="B40" s="2">
        <f>SUM(B7:B38)</f>
        <v>2400</v>
      </c>
      <c r="C40" s="2">
        <f>SUM(C7:C38)</f>
        <v>34238</v>
      </c>
      <c r="D40" s="2">
        <f>SUM(D7:D38)</f>
        <v>3821</v>
      </c>
      <c r="E40" s="2">
        <f>SUM(E7:E38)</f>
        <v>22961</v>
      </c>
      <c r="F40" s="2">
        <f>SUM(F7:F38)</f>
        <v>63420</v>
      </c>
    </row>
    <row r="41" spans="1:7" x14ac:dyDescent="0.2">
      <c r="A41" s="79"/>
      <c r="B41" s="80">
        <f>B40*100/$F$40</f>
        <v>3.7842951750236518</v>
      </c>
      <c r="C41" s="80">
        <f t="shared" ref="C41:E41" si="1">C40*100/$F$40</f>
        <v>53.986124251024911</v>
      </c>
      <c r="D41" s="80">
        <f t="shared" si="1"/>
        <v>6.0249132765689053</v>
      </c>
      <c r="E41" s="80">
        <f t="shared" si="1"/>
        <v>36.204667297382528</v>
      </c>
      <c r="F41" s="81">
        <f>SUM(B41:E41)</f>
        <v>100</v>
      </c>
    </row>
    <row r="42" spans="1:7" x14ac:dyDescent="0.2">
      <c r="A42" s="9"/>
      <c r="B42" s="9"/>
      <c r="C42" s="9"/>
      <c r="D42" s="9"/>
      <c r="E42" s="9"/>
      <c r="F42" s="9"/>
    </row>
    <row r="43" spans="1:7" x14ac:dyDescent="0.2">
      <c r="A43" s="9"/>
      <c r="B43" s="9"/>
      <c r="C43" s="9"/>
      <c r="D43" s="9"/>
      <c r="E43" s="9"/>
      <c r="F43" s="9"/>
    </row>
    <row r="44" spans="1:7" x14ac:dyDescent="0.2">
      <c r="A44" s="9"/>
      <c r="B44" s="9"/>
      <c r="C44" s="9"/>
      <c r="D44" s="9"/>
      <c r="E44" s="9"/>
      <c r="F44" s="9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rintOptions horizontalCentered="1"/>
  <pageMargins left="0.39370078740157483" right="0.75" top="0.61" bottom="1" header="0" footer="0"/>
  <pageSetup paperSize="9" orientation="portrait" r:id="rId1"/>
  <headerFooter alignWithMargins="0"/>
  <ignoredErrors>
    <ignoredError sqref="B41:F41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zoomScaleNormal="100" workbookViewId="0">
      <selection activeCell="C60" sqref="C60"/>
    </sheetView>
  </sheetViews>
  <sheetFormatPr baseColWidth="10" defaultColWidth="11.42578125" defaultRowHeight="12.75" x14ac:dyDescent="0.2"/>
  <cols>
    <col min="1" max="1" width="21.28515625" customWidth="1"/>
    <col min="2" max="2" width="13.7109375" customWidth="1"/>
    <col min="3" max="3" width="11.42578125" customWidth="1"/>
    <col min="4" max="4" width="11" customWidth="1"/>
    <col min="5" max="5" width="11.42578125" style="25"/>
  </cols>
  <sheetData>
    <row r="2" spans="1:13" ht="17.25" x14ac:dyDescent="0.3">
      <c r="A2" s="29" t="s">
        <v>109</v>
      </c>
      <c r="B2" s="29"/>
      <c r="C2" s="29"/>
      <c r="D2" s="29"/>
      <c r="F2" s="27"/>
      <c r="G2" s="27"/>
      <c r="H2" s="27"/>
      <c r="I2" s="27"/>
      <c r="J2" s="27"/>
      <c r="K2" s="27"/>
      <c r="L2" s="27"/>
      <c r="M2" s="27"/>
    </row>
    <row r="3" spans="1:13" ht="14.25" customHeight="1" x14ac:dyDescent="0.3">
      <c r="A3" s="29" t="s">
        <v>102</v>
      </c>
      <c r="B3" s="29"/>
      <c r="C3" s="29"/>
      <c r="D3" s="29"/>
      <c r="F3" s="27"/>
      <c r="G3" s="27"/>
      <c r="H3" s="27"/>
      <c r="I3" s="27"/>
      <c r="J3" s="27"/>
      <c r="K3" s="27"/>
      <c r="L3" s="27"/>
      <c r="M3" s="27"/>
    </row>
    <row r="5" spans="1:13" ht="15" customHeight="1" x14ac:dyDescent="0.2">
      <c r="A5" s="114" t="s">
        <v>39</v>
      </c>
      <c r="B5" s="114" t="s">
        <v>91</v>
      </c>
      <c r="C5" s="114" t="s">
        <v>90</v>
      </c>
      <c r="D5" s="115" t="s">
        <v>32</v>
      </c>
      <c r="F5" s="59"/>
    </row>
    <row r="6" spans="1:13" ht="15" customHeight="1" x14ac:dyDescent="0.2">
      <c r="A6" s="114"/>
      <c r="B6" s="114"/>
      <c r="C6" s="114"/>
      <c r="D6" s="115"/>
      <c r="F6" s="59"/>
    </row>
    <row r="7" spans="1:13" ht="9.75" customHeight="1" x14ac:dyDescent="0.2">
      <c r="A7" s="38"/>
      <c r="B7" s="38"/>
      <c r="C7" s="38"/>
      <c r="D7" s="38"/>
    </row>
    <row r="8" spans="1:13" ht="15" x14ac:dyDescent="0.25">
      <c r="A8" s="98" t="s">
        <v>1</v>
      </c>
      <c r="B8" s="100">
        <v>378</v>
      </c>
      <c r="C8" s="100">
        <v>1412</v>
      </c>
      <c r="D8" s="100">
        <f t="shared" ref="D8:D13" si="0">SUM(B8:C8)</f>
        <v>1790</v>
      </c>
      <c r="E8" s="24" t="s">
        <v>56</v>
      </c>
    </row>
    <row r="9" spans="1:13" ht="15" x14ac:dyDescent="0.25">
      <c r="A9" s="45" t="s">
        <v>2</v>
      </c>
      <c r="B9" s="15">
        <v>290</v>
      </c>
      <c r="C9" s="15">
        <v>449</v>
      </c>
      <c r="D9" s="15">
        <f t="shared" si="0"/>
        <v>739</v>
      </c>
      <c r="E9" s="24" t="s">
        <v>57</v>
      </c>
    </row>
    <row r="10" spans="1:13" ht="15" x14ac:dyDescent="0.25">
      <c r="A10" s="98" t="s">
        <v>3</v>
      </c>
      <c r="B10" s="100">
        <v>39</v>
      </c>
      <c r="C10" s="100">
        <v>1171</v>
      </c>
      <c r="D10" s="100">
        <f t="shared" si="0"/>
        <v>1210</v>
      </c>
      <c r="E10" s="24" t="s">
        <v>58</v>
      </c>
    </row>
    <row r="11" spans="1:13" ht="15" x14ac:dyDescent="0.25">
      <c r="A11" s="45" t="s">
        <v>4</v>
      </c>
      <c r="B11" s="15">
        <v>44</v>
      </c>
      <c r="C11" s="15">
        <v>222</v>
      </c>
      <c r="D11" s="15">
        <f t="shared" si="0"/>
        <v>266</v>
      </c>
      <c r="E11" s="24" t="s">
        <v>124</v>
      </c>
    </row>
    <row r="12" spans="1:13" ht="15" x14ac:dyDescent="0.25">
      <c r="A12" s="98" t="s">
        <v>7</v>
      </c>
      <c r="B12" s="100">
        <v>164</v>
      </c>
      <c r="C12" s="100">
        <v>832</v>
      </c>
      <c r="D12" s="100">
        <f t="shared" si="0"/>
        <v>996</v>
      </c>
      <c r="E12" s="24" t="s">
        <v>59</v>
      </c>
    </row>
    <row r="13" spans="1:13" ht="15" x14ac:dyDescent="0.25">
      <c r="A13" s="45" t="s">
        <v>8</v>
      </c>
      <c r="B13" s="15">
        <v>272</v>
      </c>
      <c r="C13" s="15">
        <v>277</v>
      </c>
      <c r="D13" s="15">
        <f t="shared" si="0"/>
        <v>549</v>
      </c>
      <c r="E13" s="24" t="s">
        <v>60</v>
      </c>
    </row>
    <row r="14" spans="1:13" ht="15" x14ac:dyDescent="0.25">
      <c r="A14" s="98" t="s">
        <v>121</v>
      </c>
      <c r="B14" s="100">
        <v>6816</v>
      </c>
      <c r="C14" s="100">
        <v>8221</v>
      </c>
      <c r="D14" s="100">
        <f>SUM(B14:C14)</f>
        <v>15037</v>
      </c>
      <c r="E14" s="24" t="s">
        <v>122</v>
      </c>
    </row>
    <row r="15" spans="1:13" ht="15" x14ac:dyDescent="0.25">
      <c r="A15" s="45" t="s">
        <v>5</v>
      </c>
      <c r="B15" s="15">
        <v>486</v>
      </c>
      <c r="C15" s="15">
        <v>394</v>
      </c>
      <c r="D15" s="15">
        <f>SUM(B15:C15)</f>
        <v>880</v>
      </c>
      <c r="E15" s="24" t="s">
        <v>61</v>
      </c>
    </row>
    <row r="16" spans="1:13" ht="15" x14ac:dyDescent="0.25">
      <c r="A16" s="98" t="s">
        <v>6</v>
      </c>
      <c r="B16" s="100">
        <v>68</v>
      </c>
      <c r="C16" s="100">
        <v>230</v>
      </c>
      <c r="D16" s="100">
        <f t="shared" ref="D16:D23" si="1">SUM(B16:C16)</f>
        <v>298</v>
      </c>
      <c r="E16" s="24" t="s">
        <v>62</v>
      </c>
    </row>
    <row r="17" spans="1:5" ht="15" x14ac:dyDescent="0.25">
      <c r="A17" s="45" t="s">
        <v>9</v>
      </c>
      <c r="B17" s="15">
        <v>289</v>
      </c>
      <c r="C17" s="15">
        <v>209</v>
      </c>
      <c r="D17" s="15">
        <f t="shared" si="1"/>
        <v>498</v>
      </c>
      <c r="E17" s="24" t="s">
        <v>63</v>
      </c>
    </row>
    <row r="18" spans="1:5" ht="15" x14ac:dyDescent="0.25">
      <c r="A18" s="98" t="s">
        <v>31</v>
      </c>
      <c r="B18" s="100">
        <v>910</v>
      </c>
      <c r="C18" s="100">
        <v>1054</v>
      </c>
      <c r="D18" s="100">
        <f t="shared" si="1"/>
        <v>1964</v>
      </c>
      <c r="E18" s="24" t="s">
        <v>64</v>
      </c>
    </row>
    <row r="19" spans="1:5" ht="15" x14ac:dyDescent="0.25">
      <c r="A19" s="45" t="s">
        <v>10</v>
      </c>
      <c r="B19" s="15">
        <v>1627</v>
      </c>
      <c r="C19" s="15">
        <v>2237</v>
      </c>
      <c r="D19" s="15">
        <f t="shared" si="1"/>
        <v>3864</v>
      </c>
      <c r="E19" s="24" t="s">
        <v>65</v>
      </c>
    </row>
    <row r="20" spans="1:5" ht="15" x14ac:dyDescent="0.25">
      <c r="A20" s="98" t="s">
        <v>11</v>
      </c>
      <c r="B20" s="100">
        <v>329</v>
      </c>
      <c r="C20" s="100">
        <v>558</v>
      </c>
      <c r="D20" s="100">
        <f t="shared" si="1"/>
        <v>887</v>
      </c>
      <c r="E20" s="24" t="s">
        <v>66</v>
      </c>
    </row>
    <row r="21" spans="1:5" ht="15" x14ac:dyDescent="0.25">
      <c r="A21" s="45" t="s">
        <v>12</v>
      </c>
      <c r="B21" s="15">
        <v>2188</v>
      </c>
      <c r="C21" s="15">
        <v>571</v>
      </c>
      <c r="D21" s="15">
        <f t="shared" si="1"/>
        <v>2759</v>
      </c>
      <c r="E21" s="24" t="s">
        <v>67</v>
      </c>
    </row>
    <row r="22" spans="1:5" ht="15" x14ac:dyDescent="0.25">
      <c r="A22" s="98" t="s">
        <v>13</v>
      </c>
      <c r="B22" s="100">
        <v>3069</v>
      </c>
      <c r="C22" s="100">
        <v>4804</v>
      </c>
      <c r="D22" s="100">
        <f t="shared" si="1"/>
        <v>7873</v>
      </c>
      <c r="E22" s="24" t="s">
        <v>68</v>
      </c>
    </row>
    <row r="23" spans="1:5" ht="15" x14ac:dyDescent="0.25">
      <c r="A23" s="45" t="s">
        <v>14</v>
      </c>
      <c r="B23" s="15">
        <v>729</v>
      </c>
      <c r="C23" s="15">
        <v>1300</v>
      </c>
      <c r="D23" s="15">
        <f t="shared" si="1"/>
        <v>2029</v>
      </c>
      <c r="E23" s="24" t="s">
        <v>69</v>
      </c>
    </row>
    <row r="24" spans="1:5" ht="15" x14ac:dyDescent="0.25">
      <c r="A24" s="98" t="s">
        <v>15</v>
      </c>
      <c r="B24" s="100">
        <v>271</v>
      </c>
      <c r="C24" s="100">
        <v>297</v>
      </c>
      <c r="D24" s="100">
        <f t="shared" ref="D24:D38" si="2">SUM(B24:C24)</f>
        <v>568</v>
      </c>
      <c r="E24" s="24" t="s">
        <v>70</v>
      </c>
    </row>
    <row r="25" spans="1:5" ht="16.5" customHeight="1" x14ac:dyDescent="0.25">
      <c r="A25" s="45" t="s">
        <v>16</v>
      </c>
      <c r="B25" s="15">
        <v>158</v>
      </c>
      <c r="C25" s="15">
        <v>564</v>
      </c>
      <c r="D25" s="15">
        <f t="shared" si="2"/>
        <v>722</v>
      </c>
      <c r="E25" s="24" t="s">
        <v>71</v>
      </c>
    </row>
    <row r="26" spans="1:5" ht="15" x14ac:dyDescent="0.25">
      <c r="A26" s="98" t="s">
        <v>17</v>
      </c>
      <c r="B26" s="100">
        <v>922</v>
      </c>
      <c r="C26" s="100">
        <v>1837</v>
      </c>
      <c r="D26" s="100">
        <f t="shared" si="2"/>
        <v>2759</v>
      </c>
      <c r="E26" s="24" t="s">
        <v>72</v>
      </c>
    </row>
    <row r="27" spans="1:5" ht="15" x14ac:dyDescent="0.25">
      <c r="A27" s="45" t="s">
        <v>18</v>
      </c>
      <c r="B27" s="15">
        <v>166</v>
      </c>
      <c r="C27" s="15">
        <v>1002</v>
      </c>
      <c r="D27" s="15">
        <f t="shared" si="2"/>
        <v>1168</v>
      </c>
      <c r="E27" s="24" t="s">
        <v>73</v>
      </c>
    </row>
    <row r="28" spans="1:5" ht="15" x14ac:dyDescent="0.25">
      <c r="A28" s="98" t="s">
        <v>19</v>
      </c>
      <c r="B28" s="100">
        <v>558</v>
      </c>
      <c r="C28" s="100">
        <v>755</v>
      </c>
      <c r="D28" s="100">
        <f t="shared" si="2"/>
        <v>1313</v>
      </c>
      <c r="E28" s="24" t="s">
        <v>74</v>
      </c>
    </row>
    <row r="29" spans="1:5" ht="15" x14ac:dyDescent="0.25">
      <c r="A29" s="45" t="s">
        <v>20</v>
      </c>
      <c r="B29" s="15">
        <v>422</v>
      </c>
      <c r="C29" s="15">
        <v>365</v>
      </c>
      <c r="D29" s="15">
        <f t="shared" si="2"/>
        <v>787</v>
      </c>
      <c r="E29" s="24" t="s">
        <v>75</v>
      </c>
    </row>
    <row r="30" spans="1:5" ht="15" x14ac:dyDescent="0.25">
      <c r="A30" s="98" t="s">
        <v>21</v>
      </c>
      <c r="B30" s="100">
        <v>294</v>
      </c>
      <c r="C30" s="100">
        <v>6942</v>
      </c>
      <c r="D30" s="100">
        <f t="shared" si="2"/>
        <v>7236</v>
      </c>
      <c r="E30" s="24" t="s">
        <v>76</v>
      </c>
    </row>
    <row r="31" spans="1:5" ht="15" x14ac:dyDescent="0.25">
      <c r="A31" s="45" t="s">
        <v>22</v>
      </c>
      <c r="B31" s="15">
        <v>419</v>
      </c>
      <c r="C31" s="15">
        <v>1200</v>
      </c>
      <c r="D31" s="15">
        <f t="shared" si="2"/>
        <v>1619</v>
      </c>
      <c r="E31" s="24" t="s">
        <v>77</v>
      </c>
    </row>
    <row r="32" spans="1:5" ht="15" x14ac:dyDescent="0.25">
      <c r="A32" s="98" t="s">
        <v>23</v>
      </c>
      <c r="B32" s="100">
        <v>401</v>
      </c>
      <c r="C32" s="100">
        <v>335</v>
      </c>
      <c r="D32" s="100">
        <f t="shared" si="2"/>
        <v>736</v>
      </c>
      <c r="E32" s="24" t="s">
        <v>78</v>
      </c>
    </row>
    <row r="33" spans="1:5" ht="15" x14ac:dyDescent="0.25">
      <c r="A33" s="45" t="s">
        <v>24</v>
      </c>
      <c r="B33" s="15">
        <v>269</v>
      </c>
      <c r="C33" s="15">
        <v>196</v>
      </c>
      <c r="D33" s="15">
        <f t="shared" si="2"/>
        <v>465</v>
      </c>
      <c r="E33" s="24" t="s">
        <v>79</v>
      </c>
    </row>
    <row r="34" spans="1:5" ht="15" x14ac:dyDescent="0.25">
      <c r="A34" s="98" t="s">
        <v>25</v>
      </c>
      <c r="B34" s="100">
        <v>59</v>
      </c>
      <c r="C34" s="100">
        <v>254</v>
      </c>
      <c r="D34" s="100">
        <f t="shared" si="2"/>
        <v>313</v>
      </c>
      <c r="E34" s="24" t="s">
        <v>80</v>
      </c>
    </row>
    <row r="35" spans="1:5" ht="15" x14ac:dyDescent="0.25">
      <c r="A35" s="45" t="s">
        <v>26</v>
      </c>
      <c r="B35" s="15">
        <v>100</v>
      </c>
      <c r="C35" s="15">
        <v>592</v>
      </c>
      <c r="D35" s="15">
        <f t="shared" si="2"/>
        <v>692</v>
      </c>
      <c r="E35" s="24" t="s">
        <v>125</v>
      </c>
    </row>
    <row r="36" spans="1:5" ht="15" x14ac:dyDescent="0.25">
      <c r="A36" s="98" t="s">
        <v>27</v>
      </c>
      <c r="B36" s="100">
        <v>298</v>
      </c>
      <c r="C36" s="100">
        <v>145</v>
      </c>
      <c r="D36" s="100">
        <f t="shared" si="2"/>
        <v>443</v>
      </c>
      <c r="E36" s="24" t="s">
        <v>81</v>
      </c>
    </row>
    <row r="37" spans="1:5" ht="15" x14ac:dyDescent="0.25">
      <c r="A37" s="45" t="s">
        <v>28</v>
      </c>
      <c r="B37" s="15">
        <v>684</v>
      </c>
      <c r="C37" s="15">
        <v>985</v>
      </c>
      <c r="D37" s="15">
        <f t="shared" si="2"/>
        <v>1669</v>
      </c>
      <c r="E37" s="24" t="s">
        <v>82</v>
      </c>
    </row>
    <row r="38" spans="1:5" ht="15" x14ac:dyDescent="0.25">
      <c r="A38" s="98" t="s">
        <v>29</v>
      </c>
      <c r="B38" s="100">
        <v>247</v>
      </c>
      <c r="C38" s="100">
        <v>591</v>
      </c>
      <c r="D38" s="100">
        <f t="shared" si="2"/>
        <v>838</v>
      </c>
      <c r="E38" s="24" t="s">
        <v>83</v>
      </c>
    </row>
    <row r="39" spans="1:5" ht="15" x14ac:dyDescent="0.25">
      <c r="A39" s="45" t="s">
        <v>30</v>
      </c>
      <c r="B39" s="15">
        <v>240</v>
      </c>
      <c r="C39" s="15">
        <v>213</v>
      </c>
      <c r="D39" s="15">
        <f>SUM(B39:C39)</f>
        <v>453</v>
      </c>
      <c r="E39" s="24" t="s">
        <v>84</v>
      </c>
    </row>
    <row r="40" spans="1:5" ht="7.5" customHeight="1" x14ac:dyDescent="0.2">
      <c r="A40" s="38"/>
      <c r="B40" s="68"/>
      <c r="C40" s="68"/>
      <c r="D40" s="68"/>
    </row>
    <row r="41" spans="1:5" ht="20.25" customHeight="1" x14ac:dyDescent="0.2">
      <c r="A41" s="6" t="s">
        <v>106</v>
      </c>
      <c r="B41" s="28">
        <f>B8+B9+B10+B11+B12+B13+B14+B15+B16+B18+B17+B19+B20+B21+B22+B23+B24+B25+B26+B27+B28+B29+B30+B31+B32+B33+B34+B35+B36+B37+B38+B39</f>
        <v>23206</v>
      </c>
      <c r="C41" s="28">
        <f>C8+C9+C10+C11+C12+C13+C14+C15+C16+C18+C17+C19+C20+C21+C22+C23+C24+C25+C26+C27+C28+C29+C30+C31+C32+C33+C34+C35+C36+C37+C38+C39</f>
        <v>40214</v>
      </c>
      <c r="D41" s="28">
        <f>D8+D9+D10+D11+D12+D13+D14+D15+D16+D17+D18+D19+D20+D21+D22+D23+D24+D25+D26+D27+D28+D29+D30+D31+D32+D33+D34+D35+D36+D37+D38+D39</f>
        <v>63420</v>
      </c>
    </row>
    <row r="42" spans="1:5" x14ac:dyDescent="0.2">
      <c r="A42" s="26"/>
      <c r="B42" s="22">
        <f>B41*100/$D$41</f>
        <v>36.590980763166193</v>
      </c>
      <c r="C42" s="22">
        <f>C41*100/$D$41</f>
        <v>63.409019236833807</v>
      </c>
      <c r="D42" s="82">
        <f>SUM(B42:C42)</f>
        <v>100</v>
      </c>
    </row>
  </sheetData>
  <mergeCells count="4">
    <mergeCell ref="A5:A6"/>
    <mergeCell ref="B5:B6"/>
    <mergeCell ref="C5:C6"/>
    <mergeCell ref="D5:D6"/>
  </mergeCells>
  <phoneticPr fontId="0" type="noConversion"/>
  <printOptions horizontalCentered="1"/>
  <pageMargins left="0.39370078740157483" right="0.75" top="0.62" bottom="1" header="0" footer="0"/>
  <pageSetup paperSize="9" scale="80" orientation="portrait" r:id="rId1"/>
  <headerFooter alignWithMargins="0"/>
  <ignoredErrors>
    <ignoredError sqref="B42:D4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selection activeCell="A73" sqref="A73"/>
    </sheetView>
  </sheetViews>
  <sheetFormatPr baseColWidth="10" defaultColWidth="11.42578125" defaultRowHeight="12.75" x14ac:dyDescent="0.2"/>
  <cols>
    <col min="1" max="1" width="16.42578125" customWidth="1"/>
    <col min="2" max="2" width="14.5703125" customWidth="1"/>
    <col min="3" max="3" width="14.85546875" customWidth="1"/>
    <col min="4" max="4" width="12.85546875" customWidth="1"/>
    <col min="5" max="5" width="19.7109375" customWidth="1"/>
    <col min="6" max="6" width="10.28515625" customWidth="1"/>
  </cols>
  <sheetData>
    <row r="2" spans="1:6" ht="17.25" x14ac:dyDescent="0.3">
      <c r="A2" s="27" t="s">
        <v>103</v>
      </c>
      <c r="B2" s="21"/>
      <c r="C2" s="21"/>
      <c r="D2" s="21"/>
      <c r="E2" s="21"/>
      <c r="F2" s="31"/>
    </row>
    <row r="3" spans="1:6" ht="15.75" customHeight="1" x14ac:dyDescent="0.2"/>
    <row r="4" spans="1:6" ht="17.25" customHeight="1" x14ac:dyDescent="0.2">
      <c r="A4" s="113" t="s">
        <v>105</v>
      </c>
      <c r="B4" s="113" t="s">
        <v>35</v>
      </c>
      <c r="C4" s="112" t="s">
        <v>53</v>
      </c>
      <c r="D4" s="112" t="s">
        <v>34</v>
      </c>
      <c r="E4" s="113" t="s">
        <v>33</v>
      </c>
      <c r="F4" s="112" t="s">
        <v>32</v>
      </c>
    </row>
    <row r="5" spans="1:6" ht="23.25" customHeight="1" x14ac:dyDescent="0.2">
      <c r="A5" s="113"/>
      <c r="B5" s="113"/>
      <c r="C5" s="112"/>
      <c r="D5" s="112"/>
      <c r="E5" s="113"/>
      <c r="F5" s="112"/>
    </row>
    <row r="6" spans="1:6" ht="9.75" customHeight="1" x14ac:dyDescent="0.2">
      <c r="A6" s="38"/>
      <c r="B6" s="38"/>
      <c r="C6" s="38"/>
      <c r="D6" s="38"/>
      <c r="E6" s="38"/>
      <c r="F6" s="38"/>
    </row>
    <row r="7" spans="1:6" ht="15" x14ac:dyDescent="0.25">
      <c r="A7" s="101">
        <v>1970</v>
      </c>
      <c r="B7" s="100">
        <v>0</v>
      </c>
      <c r="C7" s="100">
        <v>115</v>
      </c>
      <c r="D7" s="100">
        <v>0</v>
      </c>
      <c r="E7" s="100">
        <v>0</v>
      </c>
      <c r="F7" s="100">
        <f t="shared" ref="F7:F8" si="0">SUM(B7:E7)</f>
        <v>115</v>
      </c>
    </row>
    <row r="8" spans="1:6" ht="15" x14ac:dyDescent="0.25">
      <c r="A8" s="46">
        <v>1971</v>
      </c>
      <c r="B8" s="15">
        <v>0</v>
      </c>
      <c r="C8" s="15">
        <v>110</v>
      </c>
      <c r="D8" s="15">
        <v>0</v>
      </c>
      <c r="E8" s="15">
        <v>0</v>
      </c>
      <c r="F8" s="30">
        <f t="shared" si="0"/>
        <v>110</v>
      </c>
    </row>
    <row r="9" spans="1:6" ht="15" x14ac:dyDescent="0.25">
      <c r="A9" s="101">
        <v>1972</v>
      </c>
      <c r="B9" s="100">
        <v>0</v>
      </c>
      <c r="C9" s="100">
        <v>172</v>
      </c>
      <c r="D9" s="100">
        <v>2</v>
      </c>
      <c r="E9" s="100">
        <v>0</v>
      </c>
      <c r="F9" s="100">
        <f>SUM(B9:E9)</f>
        <v>174</v>
      </c>
    </row>
    <row r="10" spans="1:6" ht="15" x14ac:dyDescent="0.25">
      <c r="A10" s="46">
        <v>1973</v>
      </c>
      <c r="B10" s="15">
        <v>0</v>
      </c>
      <c r="C10" s="15">
        <v>219</v>
      </c>
      <c r="D10" s="15">
        <v>1</v>
      </c>
      <c r="E10" s="15">
        <v>0</v>
      </c>
      <c r="F10" s="15">
        <f t="shared" ref="F10:F50" si="1">SUM(B10:E10)</f>
        <v>220</v>
      </c>
    </row>
    <row r="11" spans="1:6" ht="15" x14ac:dyDescent="0.25">
      <c r="A11" s="101">
        <v>1974</v>
      </c>
      <c r="B11" s="100">
        <v>0</v>
      </c>
      <c r="C11" s="100">
        <v>262</v>
      </c>
      <c r="D11" s="100">
        <v>0</v>
      </c>
      <c r="E11" s="100">
        <v>0</v>
      </c>
      <c r="F11" s="100">
        <f t="shared" si="1"/>
        <v>262</v>
      </c>
    </row>
    <row r="12" spans="1:6" ht="15" x14ac:dyDescent="0.25">
      <c r="A12" s="46">
        <v>1975</v>
      </c>
      <c r="B12" s="15">
        <v>0</v>
      </c>
      <c r="C12" s="15">
        <v>355</v>
      </c>
      <c r="D12" s="15">
        <v>0</v>
      </c>
      <c r="E12" s="15">
        <v>0</v>
      </c>
      <c r="F12" s="15">
        <f t="shared" si="1"/>
        <v>355</v>
      </c>
    </row>
    <row r="13" spans="1:6" ht="15" x14ac:dyDescent="0.25">
      <c r="A13" s="101">
        <v>1976</v>
      </c>
      <c r="B13" s="100">
        <v>2</v>
      </c>
      <c r="C13" s="100">
        <v>309</v>
      </c>
      <c r="D13" s="100">
        <v>2</v>
      </c>
      <c r="E13" s="100">
        <v>0</v>
      </c>
      <c r="F13" s="100">
        <f t="shared" si="1"/>
        <v>313</v>
      </c>
    </row>
    <row r="14" spans="1:6" ht="15" x14ac:dyDescent="0.25">
      <c r="A14" s="46">
        <v>1977</v>
      </c>
      <c r="B14" s="15">
        <v>1</v>
      </c>
      <c r="C14" s="15">
        <v>239</v>
      </c>
      <c r="D14" s="15">
        <v>1</v>
      </c>
      <c r="E14" s="15">
        <v>0</v>
      </c>
      <c r="F14" s="15">
        <f t="shared" si="1"/>
        <v>241</v>
      </c>
    </row>
    <row r="15" spans="1:6" ht="15" x14ac:dyDescent="0.25">
      <c r="A15" s="101">
        <v>1978</v>
      </c>
      <c r="B15" s="100">
        <v>0</v>
      </c>
      <c r="C15" s="100">
        <v>298</v>
      </c>
      <c r="D15" s="100">
        <v>0</v>
      </c>
      <c r="E15" s="100">
        <v>0</v>
      </c>
      <c r="F15" s="100">
        <f t="shared" si="1"/>
        <v>298</v>
      </c>
    </row>
    <row r="16" spans="1:6" ht="15" x14ac:dyDescent="0.25">
      <c r="A16" s="46">
        <v>1979</v>
      </c>
      <c r="B16" s="15">
        <v>0</v>
      </c>
      <c r="C16" s="15">
        <v>342</v>
      </c>
      <c r="D16" s="15">
        <v>0</v>
      </c>
      <c r="E16" s="15">
        <v>0</v>
      </c>
      <c r="F16" s="15">
        <f t="shared" si="1"/>
        <v>342</v>
      </c>
    </row>
    <row r="17" spans="1:6" ht="15" x14ac:dyDescent="0.25">
      <c r="A17" s="101">
        <v>1980</v>
      </c>
      <c r="B17" s="100">
        <v>0</v>
      </c>
      <c r="C17" s="100">
        <v>330</v>
      </c>
      <c r="D17" s="100">
        <v>1</v>
      </c>
      <c r="E17" s="100">
        <v>0</v>
      </c>
      <c r="F17" s="100">
        <f t="shared" si="1"/>
        <v>331</v>
      </c>
    </row>
    <row r="18" spans="1:6" ht="15" x14ac:dyDescent="0.25">
      <c r="A18" s="46">
        <v>1981</v>
      </c>
      <c r="B18" s="15">
        <v>1</v>
      </c>
      <c r="C18" s="15">
        <v>367</v>
      </c>
      <c r="D18" s="15">
        <v>1</v>
      </c>
      <c r="E18" s="15">
        <v>0</v>
      </c>
      <c r="F18" s="15">
        <f t="shared" si="1"/>
        <v>369</v>
      </c>
    </row>
    <row r="19" spans="1:6" ht="15" x14ac:dyDescent="0.25">
      <c r="A19" s="101">
        <v>1982</v>
      </c>
      <c r="B19" s="100">
        <v>0</v>
      </c>
      <c r="C19" s="100">
        <v>345</v>
      </c>
      <c r="D19" s="100">
        <v>0</v>
      </c>
      <c r="E19" s="100">
        <v>0</v>
      </c>
      <c r="F19" s="100">
        <f t="shared" si="1"/>
        <v>345</v>
      </c>
    </row>
    <row r="20" spans="1:6" ht="15" x14ac:dyDescent="0.25">
      <c r="A20" s="46">
        <v>1983</v>
      </c>
      <c r="B20" s="15">
        <v>0</v>
      </c>
      <c r="C20" s="15">
        <v>91</v>
      </c>
      <c r="D20" s="15">
        <v>6</v>
      </c>
      <c r="E20" s="15">
        <v>0</v>
      </c>
      <c r="F20" s="15">
        <f t="shared" si="1"/>
        <v>97</v>
      </c>
    </row>
    <row r="21" spans="1:6" ht="15" x14ac:dyDescent="0.25">
      <c r="A21" s="101">
        <v>1984</v>
      </c>
      <c r="B21" s="100">
        <v>0</v>
      </c>
      <c r="C21" s="100">
        <v>273</v>
      </c>
      <c r="D21" s="100">
        <v>24</v>
      </c>
      <c r="E21" s="100">
        <v>0</v>
      </c>
      <c r="F21" s="100">
        <f t="shared" si="1"/>
        <v>297</v>
      </c>
    </row>
    <row r="22" spans="1:6" ht="15" x14ac:dyDescent="0.25">
      <c r="A22" s="46">
        <v>1985</v>
      </c>
      <c r="B22" s="15">
        <v>0</v>
      </c>
      <c r="C22" s="15">
        <v>355</v>
      </c>
      <c r="D22" s="15">
        <v>19</v>
      </c>
      <c r="E22" s="15">
        <v>0</v>
      </c>
      <c r="F22" s="15">
        <f t="shared" si="1"/>
        <v>374</v>
      </c>
    </row>
    <row r="23" spans="1:6" ht="15" x14ac:dyDescent="0.25">
      <c r="A23" s="101">
        <v>1986</v>
      </c>
      <c r="B23" s="100">
        <v>1</v>
      </c>
      <c r="C23" s="100">
        <v>503</v>
      </c>
      <c r="D23" s="100">
        <v>25</v>
      </c>
      <c r="E23" s="100">
        <v>0</v>
      </c>
      <c r="F23" s="100">
        <f t="shared" si="1"/>
        <v>529</v>
      </c>
    </row>
    <row r="24" spans="1:6" ht="15" x14ac:dyDescent="0.25">
      <c r="A24" s="46">
        <v>1987</v>
      </c>
      <c r="B24" s="15">
        <v>0</v>
      </c>
      <c r="C24" s="15">
        <v>198</v>
      </c>
      <c r="D24" s="15">
        <v>17</v>
      </c>
      <c r="E24" s="15">
        <v>0</v>
      </c>
      <c r="F24" s="15">
        <f t="shared" si="1"/>
        <v>215</v>
      </c>
    </row>
    <row r="25" spans="1:6" ht="15" x14ac:dyDescent="0.25">
      <c r="A25" s="101">
        <v>1988</v>
      </c>
      <c r="B25" s="100">
        <v>0</v>
      </c>
      <c r="C25" s="100">
        <v>202</v>
      </c>
      <c r="D25" s="100">
        <v>18</v>
      </c>
      <c r="E25" s="100">
        <v>0</v>
      </c>
      <c r="F25" s="100">
        <f t="shared" si="1"/>
        <v>220</v>
      </c>
    </row>
    <row r="26" spans="1:6" ht="15" x14ac:dyDescent="0.25">
      <c r="A26" s="46">
        <v>1989</v>
      </c>
      <c r="B26" s="15">
        <v>4</v>
      </c>
      <c r="C26" s="15">
        <v>296</v>
      </c>
      <c r="D26" s="15">
        <v>17</v>
      </c>
      <c r="E26" s="15">
        <v>1</v>
      </c>
      <c r="F26" s="15">
        <f t="shared" si="1"/>
        <v>318</v>
      </c>
    </row>
    <row r="27" spans="1:6" ht="15" x14ac:dyDescent="0.25">
      <c r="A27" s="101">
        <v>1990</v>
      </c>
      <c r="B27" s="100">
        <v>21</v>
      </c>
      <c r="C27" s="100">
        <v>415</v>
      </c>
      <c r="D27" s="100">
        <v>50</v>
      </c>
      <c r="E27" s="100">
        <v>0</v>
      </c>
      <c r="F27" s="100">
        <f t="shared" si="1"/>
        <v>486</v>
      </c>
    </row>
    <row r="28" spans="1:6" ht="15" x14ac:dyDescent="0.25">
      <c r="A28" s="46">
        <v>1991</v>
      </c>
      <c r="B28" s="15">
        <v>41</v>
      </c>
      <c r="C28" s="15">
        <v>986</v>
      </c>
      <c r="D28" s="15">
        <v>67</v>
      </c>
      <c r="E28" s="15">
        <v>29</v>
      </c>
      <c r="F28" s="15">
        <f t="shared" si="1"/>
        <v>1123</v>
      </c>
    </row>
    <row r="29" spans="1:6" ht="15" x14ac:dyDescent="0.25">
      <c r="A29" s="101">
        <v>1992</v>
      </c>
      <c r="B29" s="100">
        <v>74</v>
      </c>
      <c r="C29" s="100">
        <v>1222</v>
      </c>
      <c r="D29" s="100">
        <v>76</v>
      </c>
      <c r="E29" s="100">
        <v>63</v>
      </c>
      <c r="F29" s="100">
        <f t="shared" si="1"/>
        <v>1435</v>
      </c>
    </row>
    <row r="30" spans="1:6" ht="15" x14ac:dyDescent="0.25">
      <c r="A30" s="46">
        <v>1993</v>
      </c>
      <c r="B30" s="15">
        <v>97</v>
      </c>
      <c r="C30" s="15">
        <v>1510</v>
      </c>
      <c r="D30" s="15">
        <v>76</v>
      </c>
      <c r="E30" s="15">
        <v>123</v>
      </c>
      <c r="F30" s="15">
        <f t="shared" si="1"/>
        <v>1806</v>
      </c>
    </row>
    <row r="31" spans="1:6" ht="15" x14ac:dyDescent="0.25">
      <c r="A31" s="101">
        <v>1994</v>
      </c>
      <c r="B31" s="100">
        <v>47</v>
      </c>
      <c r="C31" s="100">
        <v>984</v>
      </c>
      <c r="D31" s="100">
        <v>79</v>
      </c>
      <c r="E31" s="100">
        <v>123</v>
      </c>
      <c r="F31" s="100">
        <f t="shared" si="1"/>
        <v>1233</v>
      </c>
    </row>
    <row r="32" spans="1:6" ht="15" x14ac:dyDescent="0.25">
      <c r="A32" s="46">
        <v>1995</v>
      </c>
      <c r="B32" s="15">
        <v>51</v>
      </c>
      <c r="C32" s="15">
        <v>348</v>
      </c>
      <c r="D32" s="15">
        <v>25</v>
      </c>
      <c r="E32" s="15">
        <v>132</v>
      </c>
      <c r="F32" s="15">
        <f t="shared" si="1"/>
        <v>556</v>
      </c>
    </row>
    <row r="33" spans="1:6" ht="15" x14ac:dyDescent="0.25">
      <c r="A33" s="101">
        <v>1996</v>
      </c>
      <c r="B33" s="100">
        <v>39</v>
      </c>
      <c r="C33" s="100">
        <v>418</v>
      </c>
      <c r="D33" s="100">
        <v>43</v>
      </c>
      <c r="E33" s="100">
        <v>97</v>
      </c>
      <c r="F33" s="100">
        <f t="shared" si="1"/>
        <v>597</v>
      </c>
    </row>
    <row r="34" spans="1:6" ht="15" x14ac:dyDescent="0.25">
      <c r="A34" s="46">
        <v>1997</v>
      </c>
      <c r="B34" s="15">
        <v>32</v>
      </c>
      <c r="C34" s="15">
        <v>477</v>
      </c>
      <c r="D34" s="15">
        <v>59</v>
      </c>
      <c r="E34" s="15">
        <v>195</v>
      </c>
      <c r="F34" s="15">
        <f t="shared" si="1"/>
        <v>763</v>
      </c>
    </row>
    <row r="35" spans="1:6" ht="15" x14ac:dyDescent="0.25">
      <c r="A35" s="101">
        <v>1998</v>
      </c>
      <c r="B35" s="100">
        <v>76</v>
      </c>
      <c r="C35" s="100">
        <v>734</v>
      </c>
      <c r="D35" s="100">
        <v>96</v>
      </c>
      <c r="E35" s="100">
        <v>325</v>
      </c>
      <c r="F35" s="100">
        <f t="shared" si="1"/>
        <v>1231</v>
      </c>
    </row>
    <row r="36" spans="1:6" ht="15" x14ac:dyDescent="0.25">
      <c r="A36" s="46">
        <v>1999</v>
      </c>
      <c r="B36" s="15">
        <v>38</v>
      </c>
      <c r="C36" s="15">
        <v>832</v>
      </c>
      <c r="D36" s="15">
        <v>67</v>
      </c>
      <c r="E36" s="15">
        <v>191</v>
      </c>
      <c r="F36" s="15">
        <f t="shared" si="1"/>
        <v>1128</v>
      </c>
    </row>
    <row r="37" spans="1:6" ht="15" x14ac:dyDescent="0.25">
      <c r="A37" s="101">
        <v>2000</v>
      </c>
      <c r="B37" s="100">
        <v>65</v>
      </c>
      <c r="C37" s="100">
        <v>1515</v>
      </c>
      <c r="D37" s="100">
        <v>194</v>
      </c>
      <c r="E37" s="100">
        <v>363</v>
      </c>
      <c r="F37" s="100">
        <f t="shared" si="1"/>
        <v>2137</v>
      </c>
    </row>
    <row r="38" spans="1:6" ht="15" x14ac:dyDescent="0.25">
      <c r="A38" s="46">
        <v>2001</v>
      </c>
      <c r="B38" s="15">
        <v>58</v>
      </c>
      <c r="C38" s="15">
        <v>1935</v>
      </c>
      <c r="D38" s="15">
        <v>127</v>
      </c>
      <c r="E38" s="15">
        <v>293</v>
      </c>
      <c r="F38" s="15">
        <f t="shared" si="1"/>
        <v>2413</v>
      </c>
    </row>
    <row r="39" spans="1:6" ht="15" x14ac:dyDescent="0.25">
      <c r="A39" s="101">
        <v>2002</v>
      </c>
      <c r="B39" s="100">
        <v>44</v>
      </c>
      <c r="C39" s="100">
        <v>1106</v>
      </c>
      <c r="D39" s="100">
        <v>96</v>
      </c>
      <c r="E39" s="100">
        <v>240</v>
      </c>
      <c r="F39" s="100">
        <f t="shared" si="1"/>
        <v>1486</v>
      </c>
    </row>
    <row r="40" spans="1:6" ht="15" x14ac:dyDescent="0.25">
      <c r="A40" s="46">
        <v>2003</v>
      </c>
      <c r="B40" s="15">
        <v>47</v>
      </c>
      <c r="C40" s="15">
        <v>1646</v>
      </c>
      <c r="D40" s="15">
        <v>178</v>
      </c>
      <c r="E40" s="15">
        <v>355</v>
      </c>
      <c r="F40" s="15">
        <f t="shared" si="1"/>
        <v>2226</v>
      </c>
    </row>
    <row r="41" spans="1:6" ht="15" x14ac:dyDescent="0.25">
      <c r="A41" s="101">
        <v>2004</v>
      </c>
      <c r="B41" s="100">
        <v>58</v>
      </c>
      <c r="C41" s="100">
        <v>1381</v>
      </c>
      <c r="D41" s="100">
        <v>129</v>
      </c>
      <c r="E41" s="100">
        <v>384</v>
      </c>
      <c r="F41" s="100">
        <f t="shared" si="1"/>
        <v>1952</v>
      </c>
    </row>
    <row r="42" spans="1:6" ht="15" x14ac:dyDescent="0.25">
      <c r="A42" s="46">
        <v>2005</v>
      </c>
      <c r="B42" s="15">
        <v>94</v>
      </c>
      <c r="C42" s="15">
        <v>1629</v>
      </c>
      <c r="D42" s="15">
        <v>171</v>
      </c>
      <c r="E42" s="15">
        <v>472</v>
      </c>
      <c r="F42" s="15">
        <f t="shared" si="1"/>
        <v>2366</v>
      </c>
    </row>
    <row r="43" spans="1:6" ht="15" x14ac:dyDescent="0.25">
      <c r="A43" s="101">
        <v>2006</v>
      </c>
      <c r="B43" s="100">
        <v>107</v>
      </c>
      <c r="C43" s="100">
        <v>1554</v>
      </c>
      <c r="D43" s="100">
        <v>271</v>
      </c>
      <c r="E43" s="100">
        <v>654</v>
      </c>
      <c r="F43" s="100">
        <f t="shared" si="1"/>
        <v>2586</v>
      </c>
    </row>
    <row r="44" spans="1:6" ht="15" x14ac:dyDescent="0.25">
      <c r="A44" s="46">
        <v>2007</v>
      </c>
      <c r="B44" s="15">
        <v>102</v>
      </c>
      <c r="C44" s="15">
        <v>1185</v>
      </c>
      <c r="D44" s="15">
        <v>208</v>
      </c>
      <c r="E44" s="15">
        <v>856</v>
      </c>
      <c r="F44" s="15">
        <f t="shared" si="1"/>
        <v>2351</v>
      </c>
    </row>
    <row r="45" spans="1:6" ht="15" x14ac:dyDescent="0.25">
      <c r="A45" s="101">
        <v>2008</v>
      </c>
      <c r="B45" s="100">
        <v>108</v>
      </c>
      <c r="C45" s="100">
        <v>992</v>
      </c>
      <c r="D45" s="100">
        <v>277</v>
      </c>
      <c r="E45" s="100">
        <v>1169</v>
      </c>
      <c r="F45" s="100">
        <f t="shared" si="1"/>
        <v>2546</v>
      </c>
    </row>
    <row r="46" spans="1:6" ht="15" x14ac:dyDescent="0.25">
      <c r="A46" s="46">
        <v>2009</v>
      </c>
      <c r="B46" s="15">
        <v>92</v>
      </c>
      <c r="C46" s="15">
        <v>774</v>
      </c>
      <c r="D46" s="15">
        <v>168</v>
      </c>
      <c r="E46" s="15">
        <v>882</v>
      </c>
      <c r="F46" s="15">
        <f t="shared" si="1"/>
        <v>1916</v>
      </c>
    </row>
    <row r="47" spans="1:6" ht="15" x14ac:dyDescent="0.25">
      <c r="A47" s="101">
        <v>2010</v>
      </c>
      <c r="B47" s="100">
        <v>91</v>
      </c>
      <c r="C47" s="100">
        <v>215</v>
      </c>
      <c r="D47" s="100">
        <v>99</v>
      </c>
      <c r="E47" s="100">
        <v>776</v>
      </c>
      <c r="F47" s="100">
        <f t="shared" si="1"/>
        <v>1181</v>
      </c>
    </row>
    <row r="48" spans="1:6" ht="15" x14ac:dyDescent="0.25">
      <c r="A48" s="46">
        <v>2011</v>
      </c>
      <c r="B48" s="30">
        <v>91</v>
      </c>
      <c r="C48" s="30">
        <v>543</v>
      </c>
      <c r="D48" s="30">
        <v>143</v>
      </c>
      <c r="E48" s="30">
        <v>1192</v>
      </c>
      <c r="F48" s="30">
        <f t="shared" si="1"/>
        <v>1969</v>
      </c>
    </row>
    <row r="49" spans="1:7" ht="15" x14ac:dyDescent="0.25">
      <c r="A49" s="101">
        <v>2012</v>
      </c>
      <c r="B49" s="100">
        <v>154</v>
      </c>
      <c r="C49" s="100">
        <v>617</v>
      </c>
      <c r="D49" s="100">
        <v>79</v>
      </c>
      <c r="E49" s="100">
        <v>1131</v>
      </c>
      <c r="F49" s="100">
        <f t="shared" si="1"/>
        <v>1981</v>
      </c>
    </row>
    <row r="50" spans="1:7" s="43" customFormat="1" ht="15" x14ac:dyDescent="0.25">
      <c r="A50" s="46">
        <v>2013</v>
      </c>
      <c r="B50" s="30">
        <v>132</v>
      </c>
      <c r="C50" s="30">
        <v>482</v>
      </c>
      <c r="D50" s="30">
        <v>95</v>
      </c>
      <c r="E50" s="30">
        <v>1807</v>
      </c>
      <c r="F50" s="30">
        <f t="shared" si="1"/>
        <v>2516</v>
      </c>
    </row>
    <row r="51" spans="1:7" s="43" customFormat="1" ht="15" x14ac:dyDescent="0.25">
      <c r="A51" s="101">
        <v>2014</v>
      </c>
      <c r="B51" s="100">
        <v>139</v>
      </c>
      <c r="C51" s="100">
        <v>945</v>
      </c>
      <c r="D51" s="100">
        <v>160</v>
      </c>
      <c r="E51" s="100">
        <v>1724</v>
      </c>
      <c r="F51" s="100">
        <f t="shared" ref="F51" si="2">SUM(B51:E51)</f>
        <v>2968</v>
      </c>
    </row>
    <row r="52" spans="1:7" s="43" customFormat="1" ht="15" x14ac:dyDescent="0.25">
      <c r="A52" s="46">
        <v>2015</v>
      </c>
      <c r="B52" s="30">
        <v>188</v>
      </c>
      <c r="C52" s="30">
        <v>863</v>
      </c>
      <c r="D52" s="30">
        <v>90</v>
      </c>
      <c r="E52" s="30">
        <v>2952</v>
      </c>
      <c r="F52" s="30">
        <f t="shared" ref="F52:F54" si="3">SUM(B52:E52)</f>
        <v>4093</v>
      </c>
    </row>
    <row r="53" spans="1:7" s="43" customFormat="1" ht="15" x14ac:dyDescent="0.25">
      <c r="A53" s="101">
        <v>2016</v>
      </c>
      <c r="B53" s="100">
        <v>172</v>
      </c>
      <c r="C53" s="100">
        <v>1103</v>
      </c>
      <c r="D53" s="100">
        <v>287</v>
      </c>
      <c r="E53" s="100">
        <v>2234</v>
      </c>
      <c r="F53" s="100">
        <f t="shared" si="3"/>
        <v>3796</v>
      </c>
    </row>
    <row r="54" spans="1:7" s="43" customFormat="1" ht="15" x14ac:dyDescent="0.25">
      <c r="A54" s="87">
        <v>2017</v>
      </c>
      <c r="B54" s="30">
        <v>112</v>
      </c>
      <c r="C54" s="30">
        <v>1318</v>
      </c>
      <c r="D54" s="30">
        <v>219</v>
      </c>
      <c r="E54" s="30">
        <v>3196</v>
      </c>
      <c r="F54" s="30">
        <f t="shared" si="3"/>
        <v>4845</v>
      </c>
    </row>
    <row r="55" spans="1:7" s="43" customFormat="1" ht="15" x14ac:dyDescent="0.25">
      <c r="A55" s="101">
        <v>2018</v>
      </c>
      <c r="B55" s="100">
        <v>21</v>
      </c>
      <c r="C55" s="100">
        <v>1128</v>
      </c>
      <c r="D55" s="100">
        <v>58</v>
      </c>
      <c r="E55" s="100">
        <v>1002</v>
      </c>
      <c r="F55" s="100">
        <f t="shared" ref="F55" si="4">SUM(B55:E55)</f>
        <v>2209</v>
      </c>
      <c r="G55" s="76"/>
    </row>
    <row r="56" spans="1:7" ht="9.75" customHeight="1" x14ac:dyDescent="0.25">
      <c r="A56" s="69"/>
      <c r="B56" s="70"/>
      <c r="C56" s="70"/>
      <c r="D56" s="70"/>
      <c r="E56" s="70"/>
      <c r="F56" s="70"/>
    </row>
    <row r="57" spans="1:7" ht="27" customHeight="1" x14ac:dyDescent="0.2">
      <c r="A57" s="2" t="s">
        <v>32</v>
      </c>
      <c r="B57" s="2">
        <f>SUM(B7:B55)</f>
        <v>2400</v>
      </c>
      <c r="C57" s="2">
        <f t="shared" ref="C57:F57" si="5">SUM(C7:C55)</f>
        <v>34238</v>
      </c>
      <c r="D57" s="2">
        <f t="shared" si="5"/>
        <v>3821</v>
      </c>
      <c r="E57" s="2">
        <f t="shared" si="5"/>
        <v>22961</v>
      </c>
      <c r="F57" s="2">
        <f t="shared" si="5"/>
        <v>63420</v>
      </c>
    </row>
    <row r="58" spans="1:7" x14ac:dyDescent="0.2">
      <c r="A58" s="25"/>
      <c r="B58" s="84">
        <f>B57*100/$F$57</f>
        <v>3.7842951750236518</v>
      </c>
      <c r="C58" s="84">
        <f t="shared" ref="C58:E58" si="6">C57*100/$F$57</f>
        <v>53.986124251024911</v>
      </c>
      <c r="D58" s="84">
        <f t="shared" si="6"/>
        <v>6.0249132765689053</v>
      </c>
      <c r="E58" s="84">
        <f t="shared" si="6"/>
        <v>36.204667297382528</v>
      </c>
      <c r="F58" s="22">
        <f>SUM(B58:E58)</f>
        <v>100</v>
      </c>
    </row>
    <row r="59" spans="1:7" x14ac:dyDescent="0.2">
      <c r="B59" s="25"/>
      <c r="C59" s="25"/>
      <c r="D59" s="25"/>
      <c r="E59" s="25"/>
      <c r="F59" s="25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rintOptions horizontalCentered="1"/>
  <pageMargins left="0.75" right="0.75" top="1" bottom="1" header="0" footer="0"/>
  <pageSetup paperSize="9" scale="95" orientation="portrait" r:id="rId1"/>
  <headerFooter alignWithMargins="0"/>
  <ignoredErrors>
    <ignoredError sqref="F54:F55 F7:F5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Normal="100" workbookViewId="0">
      <selection activeCell="A67" sqref="A67"/>
    </sheetView>
  </sheetViews>
  <sheetFormatPr baseColWidth="10" defaultColWidth="11.42578125" defaultRowHeight="12.75" x14ac:dyDescent="0.2"/>
  <cols>
    <col min="1" max="1" width="16.7109375" customWidth="1"/>
    <col min="2" max="2" width="9.28515625" bestFit="1" customWidth="1"/>
    <col min="3" max="3" width="11.28515625" bestFit="1" customWidth="1"/>
    <col min="4" max="4" width="11.42578125" bestFit="1" customWidth="1"/>
    <col min="5" max="5" width="8.85546875" bestFit="1" customWidth="1"/>
    <col min="6" max="6" width="8.28515625" customWidth="1"/>
  </cols>
  <sheetData>
    <row r="1" spans="1:17" x14ac:dyDescent="0.2">
      <c r="A1" s="9"/>
      <c r="B1" s="9"/>
      <c r="C1" s="9"/>
      <c r="D1" s="9"/>
      <c r="E1" s="9"/>
      <c r="F1" s="9"/>
      <c r="G1" s="5"/>
    </row>
    <row r="2" spans="1:17" ht="16.5" customHeight="1" x14ac:dyDescent="0.3">
      <c r="A2" s="52" t="s">
        <v>117</v>
      </c>
      <c r="B2" s="21"/>
      <c r="C2" s="21"/>
      <c r="D2" s="21"/>
      <c r="E2" s="21"/>
      <c r="F2" s="31"/>
      <c r="G2" s="5"/>
    </row>
    <row r="3" spans="1:17" x14ac:dyDescent="0.2">
      <c r="A3" s="9"/>
      <c r="B3" s="9"/>
      <c r="C3" s="9"/>
      <c r="D3" s="9"/>
      <c r="E3" s="9"/>
      <c r="F3" s="9"/>
      <c r="G3" s="5"/>
    </row>
    <row r="4" spans="1:17" ht="15.75" customHeight="1" x14ac:dyDescent="0.2">
      <c r="A4" s="116" t="s">
        <v>105</v>
      </c>
      <c r="B4" s="114" t="s">
        <v>36</v>
      </c>
      <c r="C4" s="115" t="s">
        <v>44</v>
      </c>
      <c r="D4" s="115" t="s">
        <v>37</v>
      </c>
      <c r="E4" s="114" t="s">
        <v>38</v>
      </c>
      <c r="F4" s="115" t="s">
        <v>32</v>
      </c>
      <c r="G4" s="5"/>
    </row>
    <row r="5" spans="1:17" ht="15.75" customHeight="1" x14ac:dyDescent="0.2">
      <c r="A5" s="116"/>
      <c r="B5" s="114"/>
      <c r="C5" s="115"/>
      <c r="D5" s="115"/>
      <c r="E5" s="114"/>
      <c r="F5" s="115"/>
      <c r="G5" s="5"/>
    </row>
    <row r="6" spans="1:17" ht="9.75" customHeight="1" x14ac:dyDescent="0.2">
      <c r="A6" s="67"/>
      <c r="B6" s="67"/>
      <c r="C6" s="67"/>
      <c r="D6" s="67"/>
      <c r="E6" s="67"/>
      <c r="F6" s="67"/>
      <c r="G6" s="5"/>
    </row>
    <row r="7" spans="1:17" x14ac:dyDescent="0.2">
      <c r="A7" s="102">
        <v>1970</v>
      </c>
      <c r="B7" s="103">
        <v>115</v>
      </c>
      <c r="C7" s="103">
        <v>0</v>
      </c>
      <c r="D7" s="103">
        <v>0</v>
      </c>
      <c r="E7" s="103">
        <v>0</v>
      </c>
      <c r="F7" s="103">
        <f t="shared" ref="F7:F48" si="0">SUM(B7:E7)</f>
        <v>115</v>
      </c>
      <c r="G7" s="5"/>
    </row>
    <row r="8" spans="1:17" x14ac:dyDescent="0.2">
      <c r="A8" s="47">
        <v>1971</v>
      </c>
      <c r="B8" s="10">
        <v>110</v>
      </c>
      <c r="C8" s="10">
        <v>0</v>
      </c>
      <c r="D8" s="10">
        <v>0</v>
      </c>
      <c r="E8" s="10">
        <v>0</v>
      </c>
      <c r="F8" s="50">
        <f t="shared" si="0"/>
        <v>110</v>
      </c>
      <c r="G8" s="5"/>
    </row>
    <row r="9" spans="1:17" x14ac:dyDescent="0.2">
      <c r="A9" s="102">
        <v>1972</v>
      </c>
      <c r="B9" s="103">
        <v>173</v>
      </c>
      <c r="C9" s="103">
        <v>0</v>
      </c>
      <c r="D9" s="103">
        <v>0</v>
      </c>
      <c r="E9" s="103">
        <v>1</v>
      </c>
      <c r="F9" s="103">
        <f t="shared" si="0"/>
        <v>174</v>
      </c>
      <c r="G9" s="5"/>
    </row>
    <row r="10" spans="1:17" x14ac:dyDescent="0.2">
      <c r="A10" s="47">
        <v>1973</v>
      </c>
      <c r="B10" s="10">
        <v>220</v>
      </c>
      <c r="C10" s="10">
        <v>0</v>
      </c>
      <c r="D10" s="10">
        <v>0</v>
      </c>
      <c r="E10" s="10">
        <v>0</v>
      </c>
      <c r="F10" s="49">
        <f t="shared" si="0"/>
        <v>220</v>
      </c>
      <c r="G10" s="5"/>
      <c r="Q10" s="33"/>
    </row>
    <row r="11" spans="1:17" x14ac:dyDescent="0.2">
      <c r="A11" s="102">
        <v>1974</v>
      </c>
      <c r="B11" s="103">
        <v>262</v>
      </c>
      <c r="C11" s="103">
        <v>0</v>
      </c>
      <c r="D11" s="103">
        <v>0</v>
      </c>
      <c r="E11" s="103">
        <v>0</v>
      </c>
      <c r="F11" s="103">
        <f t="shared" si="0"/>
        <v>262</v>
      </c>
      <c r="G11" s="5"/>
    </row>
    <row r="12" spans="1:17" x14ac:dyDescent="0.2">
      <c r="A12" s="47">
        <v>1975</v>
      </c>
      <c r="B12" s="10">
        <v>355</v>
      </c>
      <c r="C12" s="10">
        <v>0</v>
      </c>
      <c r="D12" s="10">
        <v>0</v>
      </c>
      <c r="E12" s="10">
        <v>0</v>
      </c>
      <c r="F12" s="49">
        <f t="shared" si="0"/>
        <v>355</v>
      </c>
      <c r="G12" s="5"/>
    </row>
    <row r="13" spans="1:17" x14ac:dyDescent="0.2">
      <c r="A13" s="102">
        <v>1976</v>
      </c>
      <c r="B13" s="103">
        <v>311</v>
      </c>
      <c r="C13" s="103">
        <v>2</v>
      </c>
      <c r="D13" s="103">
        <v>0</v>
      </c>
      <c r="E13" s="103">
        <v>0</v>
      </c>
      <c r="F13" s="103">
        <f t="shared" si="0"/>
        <v>313</v>
      </c>
      <c r="G13" s="5"/>
    </row>
    <row r="14" spans="1:17" x14ac:dyDescent="0.2">
      <c r="A14" s="47">
        <v>1977</v>
      </c>
      <c r="B14" s="10">
        <v>240</v>
      </c>
      <c r="C14" s="10">
        <v>1</v>
      </c>
      <c r="D14" s="10">
        <v>0</v>
      </c>
      <c r="E14" s="10">
        <v>0</v>
      </c>
      <c r="F14" s="49">
        <f t="shared" si="0"/>
        <v>241</v>
      </c>
      <c r="G14" s="5"/>
    </row>
    <row r="15" spans="1:17" x14ac:dyDescent="0.2">
      <c r="A15" s="102">
        <v>1978</v>
      </c>
      <c r="B15" s="103">
        <v>298</v>
      </c>
      <c r="C15" s="103">
        <v>0</v>
      </c>
      <c r="D15" s="103">
        <v>0</v>
      </c>
      <c r="E15" s="103">
        <v>0</v>
      </c>
      <c r="F15" s="103">
        <f t="shared" si="0"/>
        <v>298</v>
      </c>
      <c r="G15" s="5"/>
    </row>
    <row r="16" spans="1:17" x14ac:dyDescent="0.2">
      <c r="A16" s="47">
        <v>1979</v>
      </c>
      <c r="B16" s="10">
        <v>342</v>
      </c>
      <c r="C16" s="10">
        <v>0</v>
      </c>
      <c r="D16" s="10">
        <v>0</v>
      </c>
      <c r="E16" s="10">
        <v>0</v>
      </c>
      <c r="F16" s="49">
        <f t="shared" si="0"/>
        <v>342</v>
      </c>
      <c r="G16" s="5"/>
    </row>
    <row r="17" spans="1:7" x14ac:dyDescent="0.2">
      <c r="A17" s="102">
        <v>1980</v>
      </c>
      <c r="B17" s="103">
        <v>331</v>
      </c>
      <c r="C17" s="103">
        <v>0</v>
      </c>
      <c r="D17" s="103">
        <v>0</v>
      </c>
      <c r="E17" s="103">
        <v>0</v>
      </c>
      <c r="F17" s="103">
        <f t="shared" si="0"/>
        <v>331</v>
      </c>
      <c r="G17" s="5"/>
    </row>
    <row r="18" spans="1:7" x14ac:dyDescent="0.2">
      <c r="A18" s="47">
        <v>1981</v>
      </c>
      <c r="B18" s="10">
        <v>368</v>
      </c>
      <c r="C18" s="10">
        <v>1</v>
      </c>
      <c r="D18" s="10">
        <v>0</v>
      </c>
      <c r="E18" s="10">
        <v>0</v>
      </c>
      <c r="F18" s="49">
        <f t="shared" si="0"/>
        <v>369</v>
      </c>
      <c r="G18" s="5"/>
    </row>
    <row r="19" spans="1:7" x14ac:dyDescent="0.2">
      <c r="A19" s="102">
        <v>1982</v>
      </c>
      <c r="B19" s="103">
        <v>345</v>
      </c>
      <c r="C19" s="103">
        <v>0</v>
      </c>
      <c r="D19" s="103">
        <v>0</v>
      </c>
      <c r="E19" s="103">
        <v>0</v>
      </c>
      <c r="F19" s="103">
        <f t="shared" si="0"/>
        <v>345</v>
      </c>
      <c r="G19" s="5"/>
    </row>
    <row r="20" spans="1:7" x14ac:dyDescent="0.2">
      <c r="A20" s="47">
        <v>1983</v>
      </c>
      <c r="B20" s="10">
        <v>97</v>
      </c>
      <c r="C20" s="10">
        <v>0</v>
      </c>
      <c r="D20" s="10">
        <v>0</v>
      </c>
      <c r="E20" s="10">
        <v>0</v>
      </c>
      <c r="F20" s="49">
        <f t="shared" si="0"/>
        <v>97</v>
      </c>
      <c r="G20" s="5"/>
    </row>
    <row r="21" spans="1:7" x14ac:dyDescent="0.2">
      <c r="A21" s="102">
        <v>1984</v>
      </c>
      <c r="B21" s="103">
        <v>296</v>
      </c>
      <c r="C21" s="103">
        <v>0</v>
      </c>
      <c r="D21" s="103">
        <v>0</v>
      </c>
      <c r="E21" s="103">
        <v>1</v>
      </c>
      <c r="F21" s="103">
        <f t="shared" si="0"/>
        <v>297</v>
      </c>
      <c r="G21" s="5"/>
    </row>
    <row r="22" spans="1:7" x14ac:dyDescent="0.2">
      <c r="A22" s="47">
        <v>1985</v>
      </c>
      <c r="B22" s="10">
        <v>374</v>
      </c>
      <c r="C22" s="10">
        <v>0</v>
      </c>
      <c r="D22" s="10">
        <v>0</v>
      </c>
      <c r="E22" s="10">
        <v>0</v>
      </c>
      <c r="F22" s="49">
        <f t="shared" si="0"/>
        <v>374</v>
      </c>
      <c r="G22" s="5"/>
    </row>
    <row r="23" spans="1:7" x14ac:dyDescent="0.2">
      <c r="A23" s="102">
        <v>1986</v>
      </c>
      <c r="B23" s="103">
        <v>528</v>
      </c>
      <c r="C23" s="103">
        <v>1</v>
      </c>
      <c r="D23" s="103">
        <v>0</v>
      </c>
      <c r="E23" s="103">
        <v>0</v>
      </c>
      <c r="F23" s="103">
        <f t="shared" si="0"/>
        <v>529</v>
      </c>
      <c r="G23" s="5"/>
    </row>
    <row r="24" spans="1:7" x14ac:dyDescent="0.2">
      <c r="A24" s="47">
        <v>1987</v>
      </c>
      <c r="B24" s="10">
        <v>214</v>
      </c>
      <c r="C24" s="10">
        <v>0</v>
      </c>
      <c r="D24" s="10">
        <v>0</v>
      </c>
      <c r="E24" s="10">
        <v>1</v>
      </c>
      <c r="F24" s="49">
        <f t="shared" si="0"/>
        <v>215</v>
      </c>
      <c r="G24" s="5"/>
    </row>
    <row r="25" spans="1:7" x14ac:dyDescent="0.2">
      <c r="A25" s="102">
        <v>1988</v>
      </c>
      <c r="B25" s="103">
        <v>220</v>
      </c>
      <c r="C25" s="103">
        <v>0</v>
      </c>
      <c r="D25" s="103">
        <v>0</v>
      </c>
      <c r="E25" s="103">
        <v>0</v>
      </c>
      <c r="F25" s="103">
        <f t="shared" si="0"/>
        <v>220</v>
      </c>
      <c r="G25" s="5"/>
    </row>
    <row r="26" spans="1:7" x14ac:dyDescent="0.2">
      <c r="A26" s="47">
        <v>1989</v>
      </c>
      <c r="B26" s="10">
        <v>314</v>
      </c>
      <c r="C26" s="10">
        <v>2</v>
      </c>
      <c r="D26" s="10">
        <v>2</v>
      </c>
      <c r="E26" s="10">
        <v>0</v>
      </c>
      <c r="F26" s="49">
        <f t="shared" si="0"/>
        <v>318</v>
      </c>
      <c r="G26" s="5"/>
    </row>
    <row r="27" spans="1:7" x14ac:dyDescent="0.2">
      <c r="A27" s="102">
        <v>1990</v>
      </c>
      <c r="B27" s="103">
        <v>465</v>
      </c>
      <c r="C27" s="103">
        <v>9</v>
      </c>
      <c r="D27" s="103">
        <v>12</v>
      </c>
      <c r="E27" s="103">
        <v>0</v>
      </c>
      <c r="F27" s="103">
        <f t="shared" si="0"/>
        <v>486</v>
      </c>
      <c r="G27" s="5"/>
    </row>
    <row r="28" spans="1:7" x14ac:dyDescent="0.2">
      <c r="A28" s="47">
        <v>1991</v>
      </c>
      <c r="B28" s="10">
        <v>1063</v>
      </c>
      <c r="C28" s="10">
        <v>40</v>
      </c>
      <c r="D28" s="10">
        <v>17</v>
      </c>
      <c r="E28" s="10">
        <v>3</v>
      </c>
      <c r="F28" s="49">
        <f t="shared" si="0"/>
        <v>1123</v>
      </c>
      <c r="G28" s="5"/>
    </row>
    <row r="29" spans="1:7" x14ac:dyDescent="0.2">
      <c r="A29" s="102">
        <v>1992</v>
      </c>
      <c r="B29" s="103">
        <v>1298</v>
      </c>
      <c r="C29" s="103">
        <v>70</v>
      </c>
      <c r="D29" s="103">
        <v>67</v>
      </c>
      <c r="E29" s="103">
        <v>0</v>
      </c>
      <c r="F29" s="103">
        <f t="shared" si="0"/>
        <v>1435</v>
      </c>
      <c r="G29" s="5"/>
    </row>
    <row r="30" spans="1:7" x14ac:dyDescent="0.2">
      <c r="A30" s="47">
        <v>1993</v>
      </c>
      <c r="B30" s="10">
        <v>1597</v>
      </c>
      <c r="C30" s="10">
        <v>93</v>
      </c>
      <c r="D30" s="10">
        <v>116</v>
      </c>
      <c r="E30" s="10">
        <v>0</v>
      </c>
      <c r="F30" s="49">
        <f t="shared" si="0"/>
        <v>1806</v>
      </c>
      <c r="G30" s="5"/>
    </row>
    <row r="31" spans="1:7" x14ac:dyDescent="0.2">
      <c r="A31" s="102">
        <v>1994</v>
      </c>
      <c r="B31" s="103">
        <v>1080</v>
      </c>
      <c r="C31" s="103">
        <v>51</v>
      </c>
      <c r="D31" s="103">
        <v>102</v>
      </c>
      <c r="E31" s="103">
        <v>0</v>
      </c>
      <c r="F31" s="103">
        <f t="shared" si="0"/>
        <v>1233</v>
      </c>
      <c r="G31" s="5"/>
    </row>
    <row r="32" spans="1:7" x14ac:dyDescent="0.2">
      <c r="A32" s="47">
        <v>1995</v>
      </c>
      <c r="B32" s="10">
        <v>387</v>
      </c>
      <c r="C32" s="10">
        <v>38</v>
      </c>
      <c r="D32" s="10">
        <v>131</v>
      </c>
      <c r="E32" s="10">
        <v>0</v>
      </c>
      <c r="F32" s="49">
        <f t="shared" si="0"/>
        <v>556</v>
      </c>
      <c r="G32" s="5"/>
    </row>
    <row r="33" spans="1:14" x14ac:dyDescent="0.2">
      <c r="A33" s="102">
        <v>1996</v>
      </c>
      <c r="B33" s="103">
        <v>469</v>
      </c>
      <c r="C33" s="103">
        <v>26</v>
      </c>
      <c r="D33" s="103">
        <v>102</v>
      </c>
      <c r="E33" s="103">
        <v>0</v>
      </c>
      <c r="F33" s="103">
        <f t="shared" si="0"/>
        <v>597</v>
      </c>
      <c r="G33" s="5"/>
    </row>
    <row r="34" spans="1:14" x14ac:dyDescent="0.2">
      <c r="A34" s="47">
        <v>1997</v>
      </c>
      <c r="B34" s="10">
        <v>542</v>
      </c>
      <c r="C34" s="10">
        <v>31</v>
      </c>
      <c r="D34" s="10">
        <v>190</v>
      </c>
      <c r="E34" s="10">
        <v>0</v>
      </c>
      <c r="F34" s="49">
        <f t="shared" si="0"/>
        <v>763</v>
      </c>
      <c r="G34" s="5"/>
    </row>
    <row r="35" spans="1:14" x14ac:dyDescent="0.2">
      <c r="A35" s="102">
        <v>1998</v>
      </c>
      <c r="B35" s="103">
        <v>856</v>
      </c>
      <c r="C35" s="103">
        <v>62</v>
      </c>
      <c r="D35" s="103">
        <v>313</v>
      </c>
      <c r="E35" s="103">
        <v>0</v>
      </c>
      <c r="F35" s="103">
        <f t="shared" si="0"/>
        <v>1231</v>
      </c>
      <c r="G35" s="5"/>
    </row>
    <row r="36" spans="1:14" x14ac:dyDescent="0.2">
      <c r="A36" s="47">
        <v>1999</v>
      </c>
      <c r="B36" s="10">
        <v>928</v>
      </c>
      <c r="C36" s="10">
        <v>37</v>
      </c>
      <c r="D36" s="10">
        <v>163</v>
      </c>
      <c r="E36" s="10">
        <v>0</v>
      </c>
      <c r="F36" s="49">
        <f t="shared" si="0"/>
        <v>1128</v>
      </c>
      <c r="G36" s="5"/>
    </row>
    <row r="37" spans="1:14" x14ac:dyDescent="0.2">
      <c r="A37" s="102">
        <v>2000</v>
      </c>
      <c r="B37" s="103">
        <v>1751</v>
      </c>
      <c r="C37" s="103">
        <v>68</v>
      </c>
      <c r="D37" s="103">
        <v>318</v>
      </c>
      <c r="E37" s="103">
        <v>0</v>
      </c>
      <c r="F37" s="103">
        <f t="shared" si="0"/>
        <v>2137</v>
      </c>
      <c r="G37" s="5"/>
    </row>
    <row r="38" spans="1:14" x14ac:dyDescent="0.2">
      <c r="A38" s="47">
        <v>2001</v>
      </c>
      <c r="B38" s="10">
        <v>2116</v>
      </c>
      <c r="C38" s="10">
        <v>55</v>
      </c>
      <c r="D38" s="10">
        <v>242</v>
      </c>
      <c r="E38" s="10">
        <v>0</v>
      </c>
      <c r="F38" s="49">
        <f t="shared" si="0"/>
        <v>2413</v>
      </c>
      <c r="G38" s="5"/>
    </row>
    <row r="39" spans="1:14" x14ac:dyDescent="0.2">
      <c r="A39" s="102">
        <v>2002</v>
      </c>
      <c r="B39" s="103">
        <v>1240</v>
      </c>
      <c r="C39" s="103">
        <v>42</v>
      </c>
      <c r="D39" s="103">
        <v>204</v>
      </c>
      <c r="E39" s="103">
        <v>0</v>
      </c>
      <c r="F39" s="103">
        <f t="shared" si="0"/>
        <v>1486</v>
      </c>
      <c r="G39" s="5"/>
    </row>
    <row r="40" spans="1:14" x14ac:dyDescent="0.2">
      <c r="A40" s="47">
        <v>2003</v>
      </c>
      <c r="B40" s="10">
        <v>1877</v>
      </c>
      <c r="C40" s="10">
        <v>47</v>
      </c>
      <c r="D40" s="10">
        <v>302</v>
      </c>
      <c r="E40" s="10">
        <v>0</v>
      </c>
      <c r="F40" s="49">
        <f t="shared" si="0"/>
        <v>2226</v>
      </c>
      <c r="G40" s="5"/>
    </row>
    <row r="41" spans="1:14" x14ac:dyDescent="0.2">
      <c r="A41" s="102">
        <v>2004</v>
      </c>
      <c r="B41" s="103">
        <v>1555</v>
      </c>
      <c r="C41" s="103">
        <v>55</v>
      </c>
      <c r="D41" s="103">
        <v>342</v>
      </c>
      <c r="E41" s="103">
        <v>0</v>
      </c>
      <c r="F41" s="103">
        <f t="shared" si="0"/>
        <v>1952</v>
      </c>
      <c r="G41" s="5"/>
    </row>
    <row r="42" spans="1:14" x14ac:dyDescent="0.2">
      <c r="A42" s="47">
        <v>2005</v>
      </c>
      <c r="B42" s="10">
        <v>1846</v>
      </c>
      <c r="C42" s="10">
        <v>68</v>
      </c>
      <c r="D42" s="10">
        <v>452</v>
      </c>
      <c r="E42" s="10">
        <v>0</v>
      </c>
      <c r="F42" s="49">
        <f t="shared" si="0"/>
        <v>2366</v>
      </c>
      <c r="G42" s="5"/>
    </row>
    <row r="43" spans="1:14" x14ac:dyDescent="0.2">
      <c r="A43" s="102">
        <v>2006</v>
      </c>
      <c r="B43" s="103">
        <v>1882</v>
      </c>
      <c r="C43" s="103">
        <v>90</v>
      </c>
      <c r="D43" s="103">
        <v>614</v>
      </c>
      <c r="E43" s="103">
        <v>0</v>
      </c>
      <c r="F43" s="103">
        <f t="shared" si="0"/>
        <v>2586</v>
      </c>
      <c r="G43" s="5"/>
    </row>
    <row r="44" spans="1:14" x14ac:dyDescent="0.2">
      <c r="A44" s="47">
        <v>2007</v>
      </c>
      <c r="B44" s="10">
        <v>1496</v>
      </c>
      <c r="C44" s="10">
        <v>63</v>
      </c>
      <c r="D44" s="10">
        <v>792</v>
      </c>
      <c r="E44" s="10">
        <v>0</v>
      </c>
      <c r="F44" s="49">
        <f t="shared" si="0"/>
        <v>2351</v>
      </c>
      <c r="G44" s="5"/>
    </row>
    <row r="45" spans="1:14" x14ac:dyDescent="0.2">
      <c r="A45" s="102">
        <v>2008</v>
      </c>
      <c r="B45" s="103">
        <v>1391</v>
      </c>
      <c r="C45" s="103">
        <v>57</v>
      </c>
      <c r="D45" s="103">
        <v>1098</v>
      </c>
      <c r="E45" s="103">
        <v>0</v>
      </c>
      <c r="F45" s="103">
        <f t="shared" si="0"/>
        <v>2546</v>
      </c>
      <c r="G45" s="5"/>
    </row>
    <row r="46" spans="1:14" x14ac:dyDescent="0.2">
      <c r="A46" s="47">
        <v>2009</v>
      </c>
      <c r="B46" s="10">
        <v>1044</v>
      </c>
      <c r="C46" s="10">
        <v>49</v>
      </c>
      <c r="D46" s="10">
        <v>823</v>
      </c>
      <c r="E46" s="10">
        <v>0</v>
      </c>
      <c r="F46" s="49">
        <f t="shared" si="0"/>
        <v>1916</v>
      </c>
      <c r="G46" s="5"/>
    </row>
    <row r="47" spans="1:14" x14ac:dyDescent="0.2">
      <c r="A47" s="102">
        <v>2010</v>
      </c>
      <c r="B47" s="103">
        <v>376</v>
      </c>
      <c r="C47" s="103">
        <v>66</v>
      </c>
      <c r="D47" s="103">
        <v>739</v>
      </c>
      <c r="E47" s="103">
        <v>0</v>
      </c>
      <c r="F47" s="103">
        <f t="shared" si="0"/>
        <v>1181</v>
      </c>
      <c r="G47" s="5"/>
      <c r="N47" s="32"/>
    </row>
    <row r="48" spans="1:14" x14ac:dyDescent="0.2">
      <c r="A48" s="47">
        <v>2011</v>
      </c>
      <c r="B48" s="50">
        <v>773</v>
      </c>
      <c r="C48" s="50">
        <v>56</v>
      </c>
      <c r="D48" s="50">
        <v>1140</v>
      </c>
      <c r="E48" s="50">
        <v>0</v>
      </c>
      <c r="F48" s="50">
        <f t="shared" si="0"/>
        <v>1969</v>
      </c>
      <c r="G48" s="5"/>
    </row>
    <row r="49" spans="1:8" x14ac:dyDescent="0.2">
      <c r="A49" s="102">
        <v>2012</v>
      </c>
      <c r="B49" s="103">
        <v>770</v>
      </c>
      <c r="C49" s="103">
        <v>113</v>
      </c>
      <c r="D49" s="103">
        <v>1098</v>
      </c>
      <c r="E49" s="103">
        <v>0</v>
      </c>
      <c r="F49" s="103">
        <f t="shared" ref="F49:F50" si="1">SUM(B49:E49)</f>
        <v>1981</v>
      </c>
      <c r="G49" s="5"/>
    </row>
    <row r="50" spans="1:8" ht="15" x14ac:dyDescent="0.2">
      <c r="A50" s="48">
        <v>2013</v>
      </c>
      <c r="B50" s="51">
        <v>675</v>
      </c>
      <c r="C50" s="51">
        <v>96</v>
      </c>
      <c r="D50" s="51">
        <v>1745</v>
      </c>
      <c r="E50" s="51">
        <v>0</v>
      </c>
      <c r="F50" s="51">
        <f t="shared" si="1"/>
        <v>2516</v>
      </c>
      <c r="G50" s="5"/>
      <c r="H50" s="11"/>
    </row>
    <row r="51" spans="1:8" ht="15" x14ac:dyDescent="0.2">
      <c r="A51" s="102">
        <v>2014</v>
      </c>
      <c r="B51" s="103">
        <v>1224</v>
      </c>
      <c r="C51" s="103">
        <v>109</v>
      </c>
      <c r="D51" s="103">
        <v>1635</v>
      </c>
      <c r="E51" s="103">
        <v>0</v>
      </c>
      <c r="F51" s="103">
        <f t="shared" ref="F51" si="2">SUM(B51:E51)</f>
        <v>2968</v>
      </c>
      <c r="G51" s="5"/>
      <c r="H51" s="11"/>
    </row>
    <row r="52" spans="1:8" ht="15" x14ac:dyDescent="0.2">
      <c r="A52" s="48">
        <v>2015</v>
      </c>
      <c r="B52" s="51">
        <v>1141</v>
      </c>
      <c r="C52" s="51">
        <v>126</v>
      </c>
      <c r="D52" s="51">
        <v>2826</v>
      </c>
      <c r="E52" s="51">
        <v>0</v>
      </c>
      <c r="F52" s="51">
        <f t="shared" ref="F52:F54" si="3">SUM(B52:E52)</f>
        <v>4093</v>
      </c>
      <c r="G52" s="5"/>
      <c r="H52" s="11"/>
    </row>
    <row r="53" spans="1:8" ht="15" x14ac:dyDescent="0.2">
      <c r="A53" s="102">
        <v>2016</v>
      </c>
      <c r="B53" s="103">
        <v>1531</v>
      </c>
      <c r="C53" s="103">
        <v>133</v>
      </c>
      <c r="D53" s="103">
        <v>2132</v>
      </c>
      <c r="E53" s="103">
        <v>0</v>
      </c>
      <c r="F53" s="103">
        <f t="shared" si="3"/>
        <v>3796</v>
      </c>
      <c r="G53" s="5"/>
      <c r="H53" s="11"/>
    </row>
    <row r="54" spans="1:8" ht="15" x14ac:dyDescent="0.2">
      <c r="A54" s="48">
        <v>2017</v>
      </c>
      <c r="B54" s="50">
        <v>1695</v>
      </c>
      <c r="C54" s="50">
        <v>65</v>
      </c>
      <c r="D54" s="50">
        <v>3085</v>
      </c>
      <c r="E54" s="50">
        <v>0</v>
      </c>
      <c r="F54" s="50">
        <f t="shared" si="3"/>
        <v>4845</v>
      </c>
      <c r="G54" s="5"/>
      <c r="H54" s="11"/>
    </row>
    <row r="55" spans="1:8" ht="15" x14ac:dyDescent="0.2">
      <c r="A55" s="102">
        <v>2018</v>
      </c>
      <c r="B55" s="103">
        <v>1276</v>
      </c>
      <c r="C55" s="103">
        <v>6</v>
      </c>
      <c r="D55" s="103">
        <v>927</v>
      </c>
      <c r="E55" s="103">
        <v>0</v>
      </c>
      <c r="F55" s="103">
        <f t="shared" ref="F55" si="4">SUM(B55:E55)</f>
        <v>2209</v>
      </c>
      <c r="G55" s="5"/>
      <c r="H55" s="11"/>
    </row>
    <row r="56" spans="1:8" ht="7.5" customHeight="1" x14ac:dyDescent="0.25">
      <c r="A56" s="71"/>
      <c r="B56" s="71"/>
      <c r="C56" s="71"/>
      <c r="D56" s="71"/>
      <c r="E56" s="71"/>
      <c r="F56" s="71"/>
      <c r="G56" s="5"/>
      <c r="H56" s="11"/>
    </row>
    <row r="57" spans="1:8" ht="22.5" customHeight="1" x14ac:dyDescent="0.2">
      <c r="A57" s="28" t="s">
        <v>32</v>
      </c>
      <c r="B57" s="28">
        <f>SUM(B7:B55)</f>
        <v>39857</v>
      </c>
      <c r="C57" s="28">
        <f t="shared" ref="C57:F57" si="5">SUM(C7:C55)</f>
        <v>1828</v>
      </c>
      <c r="D57" s="28">
        <f t="shared" si="5"/>
        <v>21729</v>
      </c>
      <c r="E57" s="28">
        <f t="shared" si="5"/>
        <v>6</v>
      </c>
      <c r="F57" s="28">
        <f t="shared" si="5"/>
        <v>63420</v>
      </c>
      <c r="G57" s="5"/>
    </row>
    <row r="58" spans="1:8" x14ac:dyDescent="0.2">
      <c r="A58" s="85"/>
      <c r="B58" s="90">
        <f>B57*100/$F$57</f>
        <v>62.84610532954904</v>
      </c>
      <c r="C58" s="90">
        <f t="shared" ref="C58:E58" si="6">C57*100/$F$57</f>
        <v>2.8823714916430148</v>
      </c>
      <c r="D58" s="90">
        <f t="shared" si="6"/>
        <v>34.262062440870388</v>
      </c>
      <c r="E58" s="90">
        <f t="shared" si="6"/>
        <v>9.4607379375591296E-3</v>
      </c>
      <c r="F58" s="81">
        <f>SUM(B58:E58)</f>
        <v>100</v>
      </c>
      <c r="G58" s="5"/>
    </row>
    <row r="59" spans="1:8" x14ac:dyDescent="0.2">
      <c r="A59" s="9"/>
      <c r="B59" s="9"/>
      <c r="C59" s="9"/>
      <c r="D59" s="9"/>
      <c r="E59" s="9"/>
      <c r="F59" s="9"/>
      <c r="G59" s="5"/>
    </row>
    <row r="60" spans="1:8" x14ac:dyDescent="0.2">
      <c r="A60" s="9"/>
      <c r="B60" s="9"/>
      <c r="C60" s="9"/>
      <c r="D60" s="9"/>
      <c r="E60" s="9"/>
      <c r="F60" s="9"/>
      <c r="G60" s="5"/>
    </row>
    <row r="61" spans="1:8" x14ac:dyDescent="0.2">
      <c r="A61" s="9"/>
      <c r="B61" s="9"/>
      <c r="C61" s="9"/>
      <c r="D61" s="9"/>
      <c r="E61" s="9"/>
      <c r="F61" s="9"/>
      <c r="G61" s="5"/>
    </row>
    <row r="62" spans="1:8" x14ac:dyDescent="0.2">
      <c r="A62" s="9"/>
      <c r="B62" s="9"/>
      <c r="C62" s="9"/>
      <c r="D62" s="9"/>
      <c r="E62" s="9"/>
      <c r="F62" s="9"/>
      <c r="G62" s="5"/>
    </row>
    <row r="63" spans="1:8" x14ac:dyDescent="0.2">
      <c r="A63" s="9"/>
      <c r="B63" s="9"/>
      <c r="C63" s="9"/>
      <c r="D63" s="9"/>
      <c r="E63" s="9"/>
      <c r="F63" s="9"/>
      <c r="G63" s="5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ageMargins left="0.75" right="0.75" top="0.43" bottom="1" header="0" footer="0"/>
  <pageSetup paperSize="9" orientation="portrait" r:id="rId1"/>
  <headerFooter alignWithMargins="0"/>
  <ignoredErrors>
    <ignoredError sqref="F54:F55 F7:F53" formulaRange="1"/>
    <ignoredError sqref="B58 F58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A69" sqref="A69"/>
    </sheetView>
  </sheetViews>
  <sheetFormatPr baseColWidth="10" defaultColWidth="11.42578125" defaultRowHeight="12.75" x14ac:dyDescent="0.2"/>
  <cols>
    <col min="1" max="1" width="18.85546875" customWidth="1"/>
    <col min="2" max="2" width="12.5703125" customWidth="1"/>
    <col min="3" max="3" width="10.7109375" customWidth="1"/>
    <col min="4" max="4" width="8.42578125" customWidth="1"/>
  </cols>
  <sheetData>
    <row r="2" spans="1:12" ht="17.25" x14ac:dyDescent="0.3">
      <c r="A2" s="3" t="s">
        <v>112</v>
      </c>
    </row>
    <row r="4" spans="1:12" ht="17.25" x14ac:dyDescent="0.3">
      <c r="A4" s="27" t="s">
        <v>92</v>
      </c>
      <c r="B4" s="27"/>
      <c r="C4" s="27"/>
      <c r="D4" s="27"/>
      <c r="E4" s="34"/>
      <c r="F4" s="34"/>
      <c r="G4" s="34"/>
      <c r="H4" s="34"/>
      <c r="I4" s="34"/>
      <c r="J4" s="34"/>
      <c r="K4" s="34"/>
      <c r="L4" s="34"/>
    </row>
    <row r="5" spans="1:12" ht="17.25" x14ac:dyDescent="0.3">
      <c r="A5" s="27" t="s">
        <v>104</v>
      </c>
      <c r="B5" s="27"/>
      <c r="C5" s="27"/>
      <c r="D5" s="27"/>
      <c r="E5" s="34"/>
      <c r="F5" s="34"/>
      <c r="G5" s="34"/>
      <c r="H5" s="34"/>
      <c r="I5" s="34"/>
      <c r="J5" s="34"/>
      <c r="K5" s="34"/>
      <c r="L5" s="34"/>
    </row>
    <row r="7" spans="1:12" ht="15.75" customHeight="1" x14ac:dyDescent="0.2">
      <c r="A7" s="117" t="s">
        <v>39</v>
      </c>
      <c r="B7" s="117" t="s">
        <v>91</v>
      </c>
      <c r="C7" s="117" t="s">
        <v>90</v>
      </c>
      <c r="D7" s="112" t="s">
        <v>32</v>
      </c>
    </row>
    <row r="8" spans="1:12" ht="15.75" customHeight="1" x14ac:dyDescent="0.2">
      <c r="A8" s="117"/>
      <c r="B8" s="117"/>
      <c r="C8" s="117"/>
      <c r="D8" s="112"/>
    </row>
    <row r="9" spans="1:12" ht="8.25" customHeight="1" x14ac:dyDescent="0.2">
      <c r="A9" s="53"/>
      <c r="B9" s="53"/>
      <c r="C9" s="53"/>
      <c r="D9" s="53"/>
    </row>
    <row r="10" spans="1:12" ht="15" x14ac:dyDescent="0.25">
      <c r="A10" s="98" t="s">
        <v>1</v>
      </c>
      <c r="B10" s="100">
        <v>154</v>
      </c>
      <c r="C10" s="100">
        <v>94</v>
      </c>
      <c r="D10" s="100">
        <f t="shared" ref="D10:D25" si="0">SUM(B10:C10)</f>
        <v>248</v>
      </c>
      <c r="E10" s="24" t="s">
        <v>56</v>
      </c>
    </row>
    <row r="11" spans="1:12" ht="15" x14ac:dyDescent="0.25">
      <c r="A11" s="45" t="s">
        <v>2</v>
      </c>
      <c r="B11" s="15">
        <v>129</v>
      </c>
      <c r="C11" s="15">
        <v>62</v>
      </c>
      <c r="D11" s="15">
        <f t="shared" si="0"/>
        <v>191</v>
      </c>
      <c r="E11" s="24" t="s">
        <v>57</v>
      </c>
    </row>
    <row r="12" spans="1:12" ht="15" x14ac:dyDescent="0.25">
      <c r="A12" s="98" t="s">
        <v>3</v>
      </c>
      <c r="B12" s="100">
        <v>35</v>
      </c>
      <c r="C12" s="100">
        <v>276</v>
      </c>
      <c r="D12" s="100">
        <f t="shared" si="0"/>
        <v>311</v>
      </c>
      <c r="E12" s="24" t="s">
        <v>58</v>
      </c>
    </row>
    <row r="13" spans="1:12" ht="15" x14ac:dyDescent="0.25">
      <c r="A13" s="45" t="s">
        <v>4</v>
      </c>
      <c r="B13" s="15">
        <v>24</v>
      </c>
      <c r="C13" s="15">
        <v>75</v>
      </c>
      <c r="D13" s="15">
        <f t="shared" si="0"/>
        <v>99</v>
      </c>
      <c r="E13" s="24" t="s">
        <v>124</v>
      </c>
    </row>
    <row r="14" spans="1:12" ht="15" x14ac:dyDescent="0.25">
      <c r="A14" s="98" t="s">
        <v>7</v>
      </c>
      <c r="B14" s="100">
        <v>98</v>
      </c>
      <c r="C14" s="100">
        <v>216</v>
      </c>
      <c r="D14" s="100">
        <f t="shared" si="0"/>
        <v>314</v>
      </c>
      <c r="E14" s="24" t="s">
        <v>59</v>
      </c>
    </row>
    <row r="15" spans="1:12" ht="15" x14ac:dyDescent="0.25">
      <c r="A15" s="45" t="s">
        <v>8</v>
      </c>
      <c r="B15" s="15">
        <v>156</v>
      </c>
      <c r="C15" s="15">
        <v>74</v>
      </c>
      <c r="D15" s="15">
        <f t="shared" si="0"/>
        <v>230</v>
      </c>
      <c r="E15" s="24" t="s">
        <v>60</v>
      </c>
    </row>
    <row r="16" spans="1:12" ht="15" x14ac:dyDescent="0.25">
      <c r="A16" s="98" t="s">
        <v>121</v>
      </c>
      <c r="B16" s="100">
        <v>3526</v>
      </c>
      <c r="C16" s="100">
        <v>935</v>
      </c>
      <c r="D16" s="100">
        <f t="shared" si="0"/>
        <v>4461</v>
      </c>
      <c r="E16" s="24" t="s">
        <v>122</v>
      </c>
    </row>
    <row r="17" spans="1:5" ht="15" x14ac:dyDescent="0.25">
      <c r="A17" s="45" t="s">
        <v>5</v>
      </c>
      <c r="B17" s="15">
        <v>196</v>
      </c>
      <c r="C17" s="15">
        <v>62</v>
      </c>
      <c r="D17" s="15">
        <f t="shared" si="0"/>
        <v>258</v>
      </c>
      <c r="E17" s="24" t="s">
        <v>61</v>
      </c>
    </row>
    <row r="18" spans="1:5" ht="15" x14ac:dyDescent="0.25">
      <c r="A18" s="98" t="s">
        <v>6</v>
      </c>
      <c r="B18" s="100">
        <v>43</v>
      </c>
      <c r="C18" s="100">
        <v>54</v>
      </c>
      <c r="D18" s="100">
        <f t="shared" si="0"/>
        <v>97</v>
      </c>
      <c r="E18" s="24" t="s">
        <v>62</v>
      </c>
    </row>
    <row r="19" spans="1:5" ht="15" x14ac:dyDescent="0.25">
      <c r="A19" s="45" t="s">
        <v>9</v>
      </c>
      <c r="B19" s="15">
        <v>128</v>
      </c>
      <c r="C19" s="15">
        <v>27</v>
      </c>
      <c r="D19" s="15">
        <f t="shared" si="0"/>
        <v>155</v>
      </c>
      <c r="E19" s="24" t="s">
        <v>63</v>
      </c>
    </row>
    <row r="20" spans="1:5" ht="15" x14ac:dyDescent="0.25">
      <c r="A20" s="98" t="s">
        <v>31</v>
      </c>
      <c r="B20" s="100">
        <v>534</v>
      </c>
      <c r="C20" s="100">
        <v>117</v>
      </c>
      <c r="D20" s="100">
        <f t="shared" si="0"/>
        <v>651</v>
      </c>
      <c r="E20" s="24" t="s">
        <v>64</v>
      </c>
    </row>
    <row r="21" spans="1:5" ht="15" x14ac:dyDescent="0.25">
      <c r="A21" s="45" t="s">
        <v>10</v>
      </c>
      <c r="B21" s="15">
        <v>593</v>
      </c>
      <c r="C21" s="15">
        <v>284</v>
      </c>
      <c r="D21" s="15">
        <f t="shared" si="0"/>
        <v>877</v>
      </c>
      <c r="E21" s="24" t="s">
        <v>65</v>
      </c>
    </row>
    <row r="22" spans="1:5" ht="15" x14ac:dyDescent="0.25">
      <c r="A22" s="98" t="s">
        <v>11</v>
      </c>
      <c r="B22" s="100">
        <v>218</v>
      </c>
      <c r="C22" s="100">
        <v>118</v>
      </c>
      <c r="D22" s="100">
        <f t="shared" si="0"/>
        <v>336</v>
      </c>
      <c r="E22" s="24" t="s">
        <v>66</v>
      </c>
    </row>
    <row r="23" spans="1:5" ht="15" x14ac:dyDescent="0.25">
      <c r="A23" s="45" t="s">
        <v>12</v>
      </c>
      <c r="B23" s="15">
        <v>795</v>
      </c>
      <c r="C23" s="15">
        <v>98</v>
      </c>
      <c r="D23" s="15">
        <f t="shared" si="0"/>
        <v>893</v>
      </c>
      <c r="E23" s="24" t="s">
        <v>67</v>
      </c>
    </row>
    <row r="24" spans="1:5" ht="15" x14ac:dyDescent="0.25">
      <c r="A24" s="98" t="s">
        <v>13</v>
      </c>
      <c r="B24" s="100">
        <v>1383</v>
      </c>
      <c r="C24" s="100">
        <v>288</v>
      </c>
      <c r="D24" s="100">
        <f t="shared" si="0"/>
        <v>1671</v>
      </c>
      <c r="E24" s="24" t="s">
        <v>68</v>
      </c>
    </row>
    <row r="25" spans="1:5" ht="15" x14ac:dyDescent="0.25">
      <c r="A25" s="45" t="s">
        <v>14</v>
      </c>
      <c r="B25" s="15">
        <v>382</v>
      </c>
      <c r="C25" s="15">
        <v>157</v>
      </c>
      <c r="D25" s="15">
        <f t="shared" si="0"/>
        <v>539</v>
      </c>
      <c r="E25" s="24" t="s">
        <v>69</v>
      </c>
    </row>
    <row r="26" spans="1:5" ht="15" x14ac:dyDescent="0.25">
      <c r="A26" s="98" t="s">
        <v>15</v>
      </c>
      <c r="B26" s="100">
        <v>147</v>
      </c>
      <c r="C26" s="100">
        <v>54</v>
      </c>
      <c r="D26" s="100">
        <f t="shared" ref="D26:D41" si="1">SUM(B26:C26)</f>
        <v>201</v>
      </c>
      <c r="E26" s="24" t="s">
        <v>70</v>
      </c>
    </row>
    <row r="27" spans="1:5" ht="12.75" customHeight="1" x14ac:dyDescent="0.25">
      <c r="A27" s="45" t="s">
        <v>16</v>
      </c>
      <c r="B27" s="15">
        <v>52</v>
      </c>
      <c r="C27" s="15">
        <v>78</v>
      </c>
      <c r="D27" s="15">
        <f t="shared" si="1"/>
        <v>130</v>
      </c>
      <c r="E27" s="24" t="s">
        <v>71</v>
      </c>
    </row>
    <row r="28" spans="1:5" ht="15" x14ac:dyDescent="0.25">
      <c r="A28" s="98" t="s">
        <v>17</v>
      </c>
      <c r="B28" s="100">
        <v>482</v>
      </c>
      <c r="C28" s="100">
        <v>87</v>
      </c>
      <c r="D28" s="100">
        <f t="shared" si="1"/>
        <v>569</v>
      </c>
      <c r="E28" s="24" t="s">
        <v>72</v>
      </c>
    </row>
    <row r="29" spans="1:5" ht="15" x14ac:dyDescent="0.25">
      <c r="A29" s="45" t="s">
        <v>18</v>
      </c>
      <c r="B29" s="15">
        <v>117</v>
      </c>
      <c r="C29" s="15">
        <v>281</v>
      </c>
      <c r="D29" s="15">
        <f t="shared" si="1"/>
        <v>398</v>
      </c>
      <c r="E29" s="24" t="s">
        <v>73</v>
      </c>
    </row>
    <row r="30" spans="1:5" ht="15" x14ac:dyDescent="0.25">
      <c r="A30" s="98" t="s">
        <v>19</v>
      </c>
      <c r="B30" s="100">
        <v>331</v>
      </c>
      <c r="C30" s="100">
        <v>142</v>
      </c>
      <c r="D30" s="100">
        <f t="shared" si="1"/>
        <v>473</v>
      </c>
      <c r="E30" s="24" t="s">
        <v>74</v>
      </c>
    </row>
    <row r="31" spans="1:5" ht="15" x14ac:dyDescent="0.25">
      <c r="A31" s="45" t="s">
        <v>20</v>
      </c>
      <c r="B31" s="15">
        <v>206</v>
      </c>
      <c r="C31" s="15">
        <v>102</v>
      </c>
      <c r="D31" s="15">
        <f t="shared" si="1"/>
        <v>308</v>
      </c>
      <c r="E31" s="24" t="s">
        <v>75</v>
      </c>
    </row>
    <row r="32" spans="1:5" ht="15" x14ac:dyDescent="0.25">
      <c r="A32" s="98" t="s">
        <v>21</v>
      </c>
      <c r="B32" s="100">
        <v>218</v>
      </c>
      <c r="C32" s="100">
        <v>1368</v>
      </c>
      <c r="D32" s="100">
        <f t="shared" si="1"/>
        <v>1586</v>
      </c>
      <c r="E32" s="24" t="s">
        <v>76</v>
      </c>
    </row>
    <row r="33" spans="1:5" ht="15" x14ac:dyDescent="0.25">
      <c r="A33" s="45" t="s">
        <v>22</v>
      </c>
      <c r="B33" s="15">
        <v>197</v>
      </c>
      <c r="C33" s="15">
        <v>143</v>
      </c>
      <c r="D33" s="15">
        <f t="shared" si="1"/>
        <v>340</v>
      </c>
      <c r="E33" s="24" t="s">
        <v>77</v>
      </c>
    </row>
    <row r="34" spans="1:5" ht="15" x14ac:dyDescent="0.25">
      <c r="A34" s="98" t="s">
        <v>23</v>
      </c>
      <c r="B34" s="100">
        <v>266</v>
      </c>
      <c r="C34" s="100">
        <v>84</v>
      </c>
      <c r="D34" s="100">
        <f t="shared" si="1"/>
        <v>350</v>
      </c>
      <c r="E34" s="24" t="s">
        <v>78</v>
      </c>
    </row>
    <row r="35" spans="1:5" ht="15" x14ac:dyDescent="0.25">
      <c r="A35" s="45" t="s">
        <v>24</v>
      </c>
      <c r="B35" s="15">
        <v>117</v>
      </c>
      <c r="C35" s="15">
        <v>47</v>
      </c>
      <c r="D35" s="15">
        <f t="shared" si="1"/>
        <v>164</v>
      </c>
      <c r="E35" s="24" t="s">
        <v>79</v>
      </c>
    </row>
    <row r="36" spans="1:5" ht="15" x14ac:dyDescent="0.25">
      <c r="A36" s="98" t="s">
        <v>25</v>
      </c>
      <c r="B36" s="100">
        <v>39</v>
      </c>
      <c r="C36" s="100">
        <v>79</v>
      </c>
      <c r="D36" s="100">
        <f t="shared" si="1"/>
        <v>118</v>
      </c>
      <c r="E36" s="24" t="s">
        <v>80</v>
      </c>
    </row>
    <row r="37" spans="1:5" ht="15" x14ac:dyDescent="0.25">
      <c r="A37" s="45" t="s">
        <v>26</v>
      </c>
      <c r="B37" s="15">
        <v>52</v>
      </c>
      <c r="C37" s="15">
        <v>17</v>
      </c>
      <c r="D37" s="15">
        <f t="shared" si="1"/>
        <v>69</v>
      </c>
      <c r="E37" s="24" t="s">
        <v>125</v>
      </c>
    </row>
    <row r="38" spans="1:5" ht="15" x14ac:dyDescent="0.25">
      <c r="A38" s="98" t="s">
        <v>27</v>
      </c>
      <c r="B38" s="100">
        <v>137</v>
      </c>
      <c r="C38" s="100">
        <v>31</v>
      </c>
      <c r="D38" s="100">
        <f t="shared" si="1"/>
        <v>168</v>
      </c>
      <c r="E38" s="24" t="s">
        <v>81</v>
      </c>
    </row>
    <row r="39" spans="1:5" ht="15" x14ac:dyDescent="0.25">
      <c r="A39" s="45" t="s">
        <v>28</v>
      </c>
      <c r="B39" s="15">
        <v>392</v>
      </c>
      <c r="C39" s="15">
        <v>164</v>
      </c>
      <c r="D39" s="15">
        <f t="shared" si="1"/>
        <v>556</v>
      </c>
      <c r="E39" s="24" t="s">
        <v>82</v>
      </c>
    </row>
    <row r="40" spans="1:5" ht="15" x14ac:dyDescent="0.25">
      <c r="A40" s="98" t="s">
        <v>29</v>
      </c>
      <c r="B40" s="100">
        <v>156</v>
      </c>
      <c r="C40" s="100">
        <v>126</v>
      </c>
      <c r="D40" s="100">
        <f t="shared" si="1"/>
        <v>282</v>
      </c>
      <c r="E40" s="24" t="s">
        <v>83</v>
      </c>
    </row>
    <row r="41" spans="1:5" ht="15" x14ac:dyDescent="0.25">
      <c r="A41" s="45" t="s">
        <v>30</v>
      </c>
      <c r="B41" s="15">
        <v>89</v>
      </c>
      <c r="C41" s="15">
        <v>69</v>
      </c>
      <c r="D41" s="15">
        <f t="shared" si="1"/>
        <v>158</v>
      </c>
      <c r="E41" s="24" t="s">
        <v>84</v>
      </c>
    </row>
    <row r="42" spans="1:5" ht="7.5" customHeight="1" x14ac:dyDescent="0.2">
      <c r="A42" s="53"/>
      <c r="B42" s="67"/>
      <c r="C42" s="67"/>
      <c r="D42" s="67"/>
    </row>
    <row r="43" spans="1:5" ht="15.75" x14ac:dyDescent="0.2">
      <c r="A43" s="8" t="s">
        <v>106</v>
      </c>
      <c r="B43" s="2">
        <f>B10+B11+B12+B13+B14+B15+B16+B17+B18+B19+B20+B21+B22+B23+B24+B25+B26+B27+B28+B29+B30+B31+B32+B33+B34+B35+B36+B37+B38+B39+B40+B41</f>
        <v>11392</v>
      </c>
      <c r="C43" s="2">
        <f>C10+C11+C12+C13+C14+C15+C16+C17+C18+C19+C20+C21+C22+C23+C24+C25+C26+C27+C28+C29+C30+C31+C32+C33+C34+C35+C36+C37+C38+C39+C40+C41</f>
        <v>5809</v>
      </c>
      <c r="D43" s="2">
        <f>D10+D11+D12+D13+D14+D15+D16+D17+D18+D19+D20+D21+D22+D23+D24+D25+D26+D27+D28+D29+D30+D31+D32+D33+D34+D35+D36+D37+D38+D39+D40+D41</f>
        <v>17201</v>
      </c>
    </row>
    <row r="44" spans="1:5" x14ac:dyDescent="0.2">
      <c r="A44" s="83"/>
      <c r="B44" s="22">
        <f>B43*100/$D$43</f>
        <v>66.228707633277139</v>
      </c>
      <c r="C44" s="22">
        <f>C43*100/$D$43</f>
        <v>33.771292366722868</v>
      </c>
      <c r="D44" s="22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rintOptions horizontalCentered="1"/>
  <pageMargins left="0.75" right="0.75" top="0.55000000000000004" bottom="1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3.2.1</vt:lpstr>
      <vt:lpstr>3.3.1</vt:lpstr>
      <vt:lpstr>3.4.1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Administrador</cp:lastModifiedBy>
  <cp:lastPrinted>2011-02-04T19:44:39Z</cp:lastPrinted>
  <dcterms:created xsi:type="dcterms:W3CDTF">2008-04-22T18:41:03Z</dcterms:created>
  <dcterms:modified xsi:type="dcterms:W3CDTF">2018-03-07T17:43:45Z</dcterms:modified>
</cp:coreProperties>
</file>