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Estadística\Estadística Básica 2022\"/>
    </mc:Choice>
  </mc:AlternateContent>
  <xr:revisionPtr revIDLastSave="0" documentId="13_ncr:1_{E5A17203-7D05-46D0-AFA3-095718C13982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</externalReferences>
  <definedNames>
    <definedName name="_xlnm._FilterDatabase" localSheetId="13" hidden="1">' 1.1.10'!$A$7:$H$66</definedName>
    <definedName name="_xlnm._FilterDatabase" localSheetId="14" hidden="1">' 1.1.11'!$A$7:$M$66</definedName>
    <definedName name="_xlnm._FilterDatabase" localSheetId="1" hidden="1">'1.1.2'!$A$7:$C$34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37" l="1"/>
  <c r="H12" i="37"/>
  <c r="I12" i="37"/>
  <c r="F12" i="37"/>
  <c r="F7" i="37"/>
  <c r="G7" i="37"/>
  <c r="H7" i="37"/>
  <c r="D9" i="36"/>
  <c r="D13" i="36" s="1"/>
  <c r="E9" i="36"/>
  <c r="D10" i="36"/>
  <c r="E10" i="36"/>
  <c r="D11" i="36"/>
  <c r="E11" i="36"/>
  <c r="D12" i="36"/>
  <c r="E12" i="36"/>
  <c r="E13" i="36"/>
  <c r="D15" i="20" l="1"/>
  <c r="C72" i="27" l="1"/>
  <c r="D72" i="27"/>
  <c r="E72" i="27"/>
  <c r="F72" i="27"/>
  <c r="G72" i="27"/>
  <c r="H72" i="27"/>
  <c r="I72" i="27"/>
  <c r="J72" i="27"/>
  <c r="K72" i="27"/>
  <c r="L72" i="27"/>
  <c r="B72" i="27"/>
  <c r="M70" i="27"/>
  <c r="C72" i="26"/>
  <c r="D72" i="26"/>
  <c r="E72" i="26"/>
  <c r="F72" i="26"/>
  <c r="H72" i="26"/>
  <c r="B72" i="26"/>
  <c r="G69" i="26"/>
  <c r="G70" i="26"/>
  <c r="B22" i="4" l="1"/>
  <c r="M68" i="27" l="1"/>
  <c r="G68" i="26"/>
  <c r="M67" i="27" l="1"/>
  <c r="G67" i="26"/>
  <c r="B36" i="31" l="1"/>
  <c r="B10" i="4" l="1"/>
  <c r="M65" i="27" l="1"/>
  <c r="G65" i="26"/>
  <c r="M69" i="27" l="1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D12" i="37"/>
  <c r="H10" i="37" s="1"/>
  <c r="C12" i="37"/>
  <c r="B12" i="37"/>
  <c r="C13" i="36"/>
  <c r="B13" i="36"/>
  <c r="I10" i="37" l="1"/>
  <c r="I7" i="37"/>
  <c r="G8" i="37"/>
  <c r="G9" i="37"/>
  <c r="I9" i="37"/>
  <c r="K12" i="37"/>
  <c r="J12" i="37"/>
  <c r="H9" i="37"/>
  <c r="F10" i="37"/>
  <c r="G10" i="37"/>
  <c r="F8" i="37"/>
  <c r="F9" i="37"/>
  <c r="H8" i="37"/>
  <c r="I8" i="37"/>
  <c r="M64" i="27" l="1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6" i="27"/>
  <c r="G66" i="26"/>
  <c r="G7" i="4" l="1"/>
  <c r="G61" i="26" l="1"/>
  <c r="C30" i="1"/>
  <c r="G60" i="26" l="1"/>
  <c r="C24" i="1"/>
  <c r="M59" i="27"/>
  <c r="G59" i="26"/>
  <c r="B41" i="20" l="1"/>
  <c r="C8" i="3" l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M72" i="27" l="1"/>
  <c r="G72" i="26"/>
  <c r="D13" i="25"/>
  <c r="D11" i="25"/>
  <c r="D11" i="3"/>
  <c r="D13" i="3"/>
  <c r="C7" i="31"/>
  <c r="C17" i="31"/>
  <c r="F15" i="25"/>
  <c r="F9" i="25"/>
  <c r="F13" i="25"/>
  <c r="C15" i="3"/>
  <c r="D8" i="3" s="1"/>
  <c r="G40" i="7"/>
  <c r="D9" i="25"/>
  <c r="M41" i="14"/>
  <c r="M40" i="10"/>
  <c r="G40" i="11"/>
  <c r="M40" i="9"/>
  <c r="D10" i="3"/>
  <c r="D12" i="3"/>
  <c r="C16" i="31"/>
  <c r="C15" i="31"/>
  <c r="D15" i="25"/>
  <c r="C10" i="31"/>
  <c r="C11" i="31"/>
  <c r="G10" i="4"/>
  <c r="E11" i="4" s="1"/>
  <c r="M22" i="4"/>
  <c r="D11" i="1"/>
  <c r="D14" i="1"/>
  <c r="D12" i="1"/>
  <c r="D15" i="1"/>
  <c r="D13" i="19"/>
  <c r="C14" i="19" s="1"/>
  <c r="D41" i="16"/>
  <c r="C42" i="16" s="1"/>
  <c r="D41" i="15"/>
  <c r="C42" i="15" s="1"/>
  <c r="G40" i="29"/>
  <c r="D41" i="29" s="1"/>
  <c r="C28" i="31"/>
  <c r="C20" i="31"/>
  <c r="C21" i="31"/>
  <c r="C12" i="31"/>
  <c r="C23" i="31"/>
  <c r="C9" i="31"/>
  <c r="C14" i="31"/>
  <c r="C8" i="31"/>
  <c r="C25" i="31"/>
  <c r="C32" i="31"/>
  <c r="C19" i="31"/>
  <c r="C27" i="31"/>
  <c r="C26" i="31"/>
  <c r="D41" i="21"/>
  <c r="B42" i="21" s="1"/>
  <c r="G41" i="12"/>
  <c r="C22" i="31"/>
  <c r="C34" i="31"/>
  <c r="C30" i="31"/>
  <c r="C31" i="31"/>
  <c r="C24" i="31"/>
  <c r="C13" i="31"/>
  <c r="C33" i="31"/>
  <c r="C18" i="31"/>
  <c r="C29" i="31"/>
  <c r="C17" i="1"/>
  <c r="D41" i="20"/>
  <c r="E41" i="29" l="1"/>
  <c r="C41" i="29"/>
  <c r="F41" i="29"/>
  <c r="D23" i="4"/>
  <c r="B23" i="4"/>
  <c r="L23" i="4"/>
  <c r="J23" i="4"/>
  <c r="C23" i="4"/>
  <c r="I23" i="4"/>
  <c r="G23" i="4"/>
  <c r="K23" i="4"/>
  <c r="H23" i="4"/>
  <c r="F23" i="4"/>
  <c r="C36" i="31"/>
  <c r="D11" i="4"/>
  <c r="M23" i="4"/>
  <c r="B11" i="4"/>
  <c r="G11" i="4"/>
  <c r="H11" i="4"/>
  <c r="F11" i="4"/>
  <c r="C11" i="4"/>
  <c r="B41" i="29"/>
  <c r="B14" i="19"/>
  <c r="D6" i="3"/>
  <c r="C42" i="20"/>
  <c r="B42" i="20"/>
  <c r="F17" i="25"/>
  <c r="D17" i="25"/>
  <c r="C42" i="21"/>
  <c r="D42" i="21" s="1"/>
  <c r="B42" i="16"/>
  <c r="D42" i="16" s="1"/>
  <c r="B42" i="15"/>
  <c r="D42" i="15" s="1"/>
  <c r="C34" i="1"/>
  <c r="D32" i="1" s="1"/>
  <c r="D30" i="1"/>
  <c r="D24" i="1"/>
  <c r="D10" i="1" l="1"/>
  <c r="D42" i="20"/>
  <c r="D17" i="1"/>
  <c r="D34" i="1" l="1"/>
</calcChain>
</file>

<file path=xl/sharedStrings.xml><?xml version="1.0" encoding="utf-8"?>
<sst xmlns="http://schemas.openxmlformats.org/spreadsheetml/2006/main" count="1088" uniqueCount="279">
  <si>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</si>
  <si>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</si>
  <si>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</si>
  <si>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</si>
  <si>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</si>
  <si>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</si>
  <si>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</si>
  <si>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</si>
  <si>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</si>
  <si>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</si>
  <si>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</si>
  <si>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</si>
  <si>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</si>
  <si>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</si>
  <si>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</si>
  <si>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</si>
  <si>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</si>
  <si>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</si>
  <si>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</si>
  <si>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</si>
  <si>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</si>
  <si>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</si>
  <si>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</si>
  <si>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</si>
  <si>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</si>
  <si>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</si>
  <si>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</si>
  <si>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</si>
  <si>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</si>
  <si>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</si>
  <si>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</si>
  <si>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</si>
  <si>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</si>
  <si>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</si>
  <si>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</si>
  <si>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</si>
  <si>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</si>
  <si>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</si>
  <si>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</si>
  <si>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</si>
  <si>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</si>
  <si>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</si>
  <si>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</si>
  <si>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</si>
  <si>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</si>
  <si>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</si>
  <si>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</si>
  <si>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</si>
  <si>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</si>
  <si>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</si>
  <si>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</si>
  <si>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</si>
  <si>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</si>
  <si>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</si>
  <si>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</si>
  <si>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</si>
  <si>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</si>
  <si>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</si>
  <si>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</si>
  <si>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</si>
  <si>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</si>
  <si>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</si>
  <si>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</si>
  <si>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</si>
  <si>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</si>
  <si>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</si>
  <si>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</si>
  <si>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</si>
  <si>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</si>
  <si>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</si>
  <si>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</si>
  <si>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</si>
  <si>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</si>
  <si>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</si>
  <si>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</si>
  <si>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</si>
  <si>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</si>
  <si>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</si>
  <si>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</si>
  <si>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</si>
  <si>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</si>
  <si>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</si>
  <si>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</si>
  <si>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</si>
  <si>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</si>
  <si>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</si>
  <si>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</si>
  <si>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</si>
  <si>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</si>
  <si>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</si>
  <si>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</si>
  <si>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</si>
  <si>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</si>
  <si>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</si>
  <si>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</si>
  <si>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</si>
  <si>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</si>
  <si>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</si>
  <si>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</si>
  <si>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</si>
  <si>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</si>
  <si>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</si>
  <si>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</si>
  <si>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</si>
  <si>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</si>
  <si>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</si>
  <si>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</si>
  <si>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</si>
  <si>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</si>
  <si>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</si>
  <si>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</si>
  <si>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</si>
  <si>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</si>
  <si>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</si>
  <si>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</si>
  <si>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</si>
  <si>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</si>
  <si>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</si>
  <si>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</si>
  <si>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</si>
  <si>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</si>
  <si>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</si>
  <si>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</si>
  <si>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</si>
  <si>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</si>
  <si>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</si>
  <si>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</si>
  <si>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</si>
  <si>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</si>
  <si>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</si>
  <si>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</si>
  <si>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</si>
  <si>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</si>
  <si>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</si>
  <si>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</si>
  <si>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</si>
  <si>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</si>
  <si>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</si>
  <si>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</si>
  <si>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</si>
  <si>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</si>
  <si>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</si>
  <si>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</si>
  <si>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</si>
  <si>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</si>
  <si>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</si>
  <si>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</si>
  <si>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</si>
  <si>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</si>
  <si>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</si>
  <si>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</si>
  <si>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</si>
  <si>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</si>
  <si>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</si>
  <si>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</si>
  <si>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</si>
  <si>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</si>
  <si>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</si>
  <si>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</si>
  <si>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</si>
  <si>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</si>
  <si>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</si>
  <si>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</si>
  <si>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</si>
  <si>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</si>
  <si>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</si>
  <si>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</si>
  <si>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</si>
  <si>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</si>
  <si>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</si>
  <si>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</si>
  <si>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</si>
  <si>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</si>
  <si>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</si>
  <si>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</si>
  <si>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</si>
  <si>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</si>
  <si>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</si>
  <si>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</si>
  <si>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</si>
  <si>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</si>
  <si>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</si>
  <si>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</si>
  <si>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</si>
  <si>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</si>
  <si>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</si>
  <si>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</si>
  <si>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</si>
  <si>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</si>
  <si>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</si>
  <si>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</si>
  <si>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</si>
  <si>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</si>
  <si>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</si>
  <si>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</si>
  <si>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</si>
  <si>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</si>
  <si>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</si>
  <si>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</si>
  <si>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</si>
  <si>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</si>
  <si>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</si>
  <si>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</si>
  <si>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</si>
  <si>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</si>
  <si>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</si>
  <si>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</si>
  <si>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</si>
  <si>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</si>
  <si>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</si>
  <si>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</si>
  <si>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</si>
  <si>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</si>
  <si>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</si>
  <si>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</si>
  <si>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</si>
  <si>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</si>
  <si>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</si>
  <si>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</si>
  <si>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</si>
  <si>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</si>
  <si>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</si>
  <si>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</si>
  <si>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</si>
  <si>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</si>
  <si>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</si>
  <si>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</si>
  <si>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</si>
  <si>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</si>
  <si>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</si>
  <si>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</si>
  <si>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</si>
  <si>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</si>
  <si>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</si>
  <si>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</si>
  <si>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</si>
  <si>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</si>
  <si>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</si>
  <si>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</si>
  <si>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</si>
  <si>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</si>
  <si>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</si>
  <si>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</si>
  <si>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</si>
  <si>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</si>
  <si>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</si>
  <si>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</si>
  <si>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</si>
  <si>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</si>
  <si>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</si>
  <si>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</si>
  <si>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</si>
  <si>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</si>
  <si>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</si>
  <si>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</si>
  <si>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</si>
  <si>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</si>
  <si>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</si>
  <si>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</si>
  <si>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</si>
  <si>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</si>
  <si>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</si>
  <si>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</si>
  <si>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</si>
  <si>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</si>
  <si>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</si>
  <si>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</si>
  <si>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</si>
  <si>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</si>
  <si>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</si>
  <si>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</si>
  <si>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</si>
  <si>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</si>
  <si>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</si>
  <si>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</si>
  <si>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</si>
  <si>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</si>
  <si>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</si>
  <si>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Híbrido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</si>
</sst>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ill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/>
    <xf numFmtId="3" fontId="7" fillId="0" borderId="0" xfId="0" applyNumberFormat="1" applyFont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0" fontId="6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7" fillId="4" borderId="0" xfId="0" applyNumberFormat="1" applyFont="1" applyFill="1"/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1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3" fillId="6" borderId="0" xfId="1" applyFill="1"/>
    <xf numFmtId="3" fontId="9" fillId="5" borderId="3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center"/>
    </xf>
    <xf numFmtId="2" fontId="7" fillId="0" borderId="0" xfId="0" applyNumberFormat="1" applyFont="1"/>
    <xf numFmtId="1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164" fontId="4" fillId="0" borderId="0" xfId="0" applyNumberFormat="1" applyFont="1"/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</cellXfs>
  <cellStyles count="8">
    <cellStyle name="40% - Énfasis3" xfId="1" builtinId="39"/>
    <cellStyle name="Énfasis3" xfId="2" builtinId="37"/>
    <cellStyle name="Millares 2" xfId="3" xr:uid="{00000000-0005-0000-0000-000002000000}"/>
    <cellStyle name="Millares 2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2022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50.458252861087615</c:v>
                </c:pt>
                <c:pt idx="1">
                  <c:v>49.499608944789387</c:v>
                </c:pt>
                <c:pt idx="2">
                  <c:v>4.2138194122998837E-2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2022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23314</c:v>
                </c:pt>
                <c:pt idx="1">
                  <c:v>28882</c:v>
                </c:pt>
                <c:pt idx="2">
                  <c:v>2844</c:v>
                </c:pt>
                <c:pt idx="3">
                  <c:v>2297</c:v>
                </c:pt>
                <c:pt idx="4">
                  <c:v>8708</c:v>
                </c:pt>
                <c:pt idx="5">
                  <c:v>41578</c:v>
                </c:pt>
                <c:pt idx="6">
                  <c:v>227222</c:v>
                </c:pt>
                <c:pt idx="7">
                  <c:v>44659</c:v>
                </c:pt>
                <c:pt idx="8">
                  <c:v>13958</c:v>
                </c:pt>
                <c:pt idx="9">
                  <c:v>17672</c:v>
                </c:pt>
                <c:pt idx="10">
                  <c:v>61494</c:v>
                </c:pt>
                <c:pt idx="11">
                  <c:v>67065</c:v>
                </c:pt>
                <c:pt idx="12">
                  <c:v>6870</c:v>
                </c:pt>
                <c:pt idx="13">
                  <c:v>40609</c:v>
                </c:pt>
                <c:pt idx="14">
                  <c:v>87072</c:v>
                </c:pt>
                <c:pt idx="15">
                  <c:v>30065</c:v>
                </c:pt>
                <c:pt idx="16">
                  <c:v>9174</c:v>
                </c:pt>
                <c:pt idx="17">
                  <c:v>1874</c:v>
                </c:pt>
                <c:pt idx="18">
                  <c:v>170878</c:v>
                </c:pt>
                <c:pt idx="19">
                  <c:v>6240</c:v>
                </c:pt>
                <c:pt idx="20">
                  <c:v>31522</c:v>
                </c:pt>
                <c:pt idx="21">
                  <c:v>32203</c:v>
                </c:pt>
                <c:pt idx="22">
                  <c:v>2024</c:v>
                </c:pt>
                <c:pt idx="23">
                  <c:v>28153</c:v>
                </c:pt>
                <c:pt idx="24">
                  <c:v>26202</c:v>
                </c:pt>
                <c:pt idx="25">
                  <c:v>24794</c:v>
                </c:pt>
                <c:pt idx="26">
                  <c:v>8745</c:v>
                </c:pt>
                <c:pt idx="27">
                  <c:v>70708</c:v>
                </c:pt>
                <c:pt idx="28">
                  <c:v>4894</c:v>
                </c:pt>
                <c:pt idx="29">
                  <c:v>52112</c:v>
                </c:pt>
                <c:pt idx="30">
                  <c:v>10638</c:v>
                </c:pt>
                <c:pt idx="31">
                  <c:v>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750</c:v>
                </c:pt>
                <c:pt idx="1">
                  <c:v>1053</c:v>
                </c:pt>
                <c:pt idx="2">
                  <c:v>76</c:v>
                </c:pt>
                <c:pt idx="3">
                  <c:v>62</c:v>
                </c:pt>
                <c:pt idx="4">
                  <c:v>128</c:v>
                </c:pt>
                <c:pt idx="5">
                  <c:v>281</c:v>
                </c:pt>
                <c:pt idx="6">
                  <c:v>23317</c:v>
                </c:pt>
                <c:pt idx="7">
                  <c:v>1457</c:v>
                </c:pt>
                <c:pt idx="8">
                  <c:v>426</c:v>
                </c:pt>
                <c:pt idx="9">
                  <c:v>151</c:v>
                </c:pt>
                <c:pt idx="10">
                  <c:v>5250</c:v>
                </c:pt>
                <c:pt idx="11">
                  <c:v>1501</c:v>
                </c:pt>
                <c:pt idx="12">
                  <c:v>183</c:v>
                </c:pt>
                <c:pt idx="13">
                  <c:v>954</c:v>
                </c:pt>
                <c:pt idx="14">
                  <c:v>2168</c:v>
                </c:pt>
                <c:pt idx="15">
                  <c:v>382</c:v>
                </c:pt>
                <c:pt idx="16">
                  <c:v>733</c:v>
                </c:pt>
                <c:pt idx="17">
                  <c:v>26</c:v>
                </c:pt>
                <c:pt idx="18">
                  <c:v>3811</c:v>
                </c:pt>
                <c:pt idx="19">
                  <c:v>102</c:v>
                </c:pt>
                <c:pt idx="20">
                  <c:v>1128</c:v>
                </c:pt>
                <c:pt idx="21">
                  <c:v>2054</c:v>
                </c:pt>
                <c:pt idx="22">
                  <c:v>102</c:v>
                </c:pt>
                <c:pt idx="23">
                  <c:v>1115</c:v>
                </c:pt>
                <c:pt idx="24">
                  <c:v>564</c:v>
                </c:pt>
                <c:pt idx="25">
                  <c:v>175</c:v>
                </c:pt>
                <c:pt idx="26">
                  <c:v>229</c:v>
                </c:pt>
                <c:pt idx="27">
                  <c:v>3148</c:v>
                </c:pt>
                <c:pt idx="28">
                  <c:v>234</c:v>
                </c:pt>
                <c:pt idx="29">
                  <c:v>855</c:v>
                </c:pt>
                <c:pt idx="30">
                  <c:v>204</c:v>
                </c:pt>
                <c:pt idx="3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370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47</c:v>
                </c:pt>
                <c:pt idx="5">
                  <c:v>50</c:v>
                </c:pt>
                <c:pt idx="6">
                  <c:v>1665</c:v>
                </c:pt>
                <c:pt idx="7">
                  <c:v>119</c:v>
                </c:pt>
                <c:pt idx="8">
                  <c:v>9</c:v>
                </c:pt>
                <c:pt idx="9">
                  <c:v>25</c:v>
                </c:pt>
                <c:pt idx="10">
                  <c:v>106</c:v>
                </c:pt>
                <c:pt idx="11">
                  <c:v>130</c:v>
                </c:pt>
                <c:pt idx="12">
                  <c:v>18</c:v>
                </c:pt>
                <c:pt idx="13">
                  <c:v>141</c:v>
                </c:pt>
                <c:pt idx="14">
                  <c:v>262</c:v>
                </c:pt>
                <c:pt idx="15">
                  <c:v>78</c:v>
                </c:pt>
                <c:pt idx="16">
                  <c:v>20</c:v>
                </c:pt>
                <c:pt idx="17">
                  <c:v>2</c:v>
                </c:pt>
                <c:pt idx="18">
                  <c:v>626</c:v>
                </c:pt>
                <c:pt idx="19">
                  <c:v>14</c:v>
                </c:pt>
                <c:pt idx="20">
                  <c:v>84</c:v>
                </c:pt>
                <c:pt idx="21">
                  <c:v>207</c:v>
                </c:pt>
                <c:pt idx="22">
                  <c:v>1</c:v>
                </c:pt>
                <c:pt idx="23">
                  <c:v>65</c:v>
                </c:pt>
                <c:pt idx="24">
                  <c:v>38</c:v>
                </c:pt>
                <c:pt idx="25">
                  <c:v>13</c:v>
                </c:pt>
                <c:pt idx="26">
                  <c:v>13</c:v>
                </c:pt>
                <c:pt idx="27">
                  <c:v>47</c:v>
                </c:pt>
                <c:pt idx="28">
                  <c:v>4</c:v>
                </c:pt>
                <c:pt idx="29">
                  <c:v>84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170</c:v>
                </c:pt>
                <c:pt idx="7">
                  <c:v>409</c:v>
                </c:pt>
                <c:pt idx="8">
                  <c:v>5</c:v>
                </c:pt>
                <c:pt idx="9">
                  <c:v>17</c:v>
                </c:pt>
                <c:pt idx="10">
                  <c:v>41</c:v>
                </c:pt>
                <c:pt idx="11">
                  <c:v>77</c:v>
                </c:pt>
                <c:pt idx="12">
                  <c:v>2</c:v>
                </c:pt>
                <c:pt idx="13">
                  <c:v>7</c:v>
                </c:pt>
                <c:pt idx="14">
                  <c:v>33</c:v>
                </c:pt>
                <c:pt idx="15">
                  <c:v>7</c:v>
                </c:pt>
                <c:pt idx="16">
                  <c:v>12</c:v>
                </c:pt>
                <c:pt idx="17">
                  <c:v>1</c:v>
                </c:pt>
                <c:pt idx="18">
                  <c:v>4495</c:v>
                </c:pt>
                <c:pt idx="19">
                  <c:v>0</c:v>
                </c:pt>
                <c:pt idx="20">
                  <c:v>40</c:v>
                </c:pt>
                <c:pt idx="21">
                  <c:v>223</c:v>
                </c:pt>
                <c:pt idx="22">
                  <c:v>0</c:v>
                </c:pt>
                <c:pt idx="23">
                  <c:v>96</c:v>
                </c:pt>
                <c:pt idx="24">
                  <c:v>3</c:v>
                </c:pt>
                <c:pt idx="25">
                  <c:v>4</c:v>
                </c:pt>
                <c:pt idx="26">
                  <c:v>16</c:v>
                </c:pt>
                <c:pt idx="27">
                  <c:v>84</c:v>
                </c:pt>
                <c:pt idx="28">
                  <c:v>3</c:v>
                </c:pt>
                <c:pt idx="29">
                  <c:v>16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29824"/>
        <c:axId val="440135312"/>
      </c:barChart>
      <c:catAx>
        <c:axId val="4401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5312"/>
        <c:crosses val="autoZero"/>
        <c:auto val="1"/>
        <c:lblAlgn val="ctr"/>
        <c:lblOffset val="100"/>
        <c:noMultiLvlLbl val="0"/>
      </c:catAx>
      <c:valAx>
        <c:axId val="44013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2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2022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F6217E-5E52-4505-B23B-E40622905B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F-4992-BA9D-FC8DE6DE2D4D}"/>
                </c:ext>
              </c:extLst>
            </c:dLbl>
            <c:dLbl>
              <c:idx val="1"/>
              <c:layout>
                <c:manualLayout>
                  <c:x val="-5.8694225721784773E-2"/>
                  <c:y val="4.2466827063283759E-2"/>
                </c:manualLayout>
              </c:layout>
              <c:tx>
                <c:rich>
                  <a:bodyPr/>
                  <a:lstStyle/>
                  <a:p>
                    <a:fld id="{45420088-5471-414A-8224-7CAA79AD2B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80F-4992-BA9D-FC8DE6DE2D4D}"/>
                </c:ext>
              </c:extLst>
            </c:dLbl>
            <c:dLbl>
              <c:idx val="2"/>
              <c:layout>
                <c:manualLayout>
                  <c:x val="-5.6050962379702585E-2"/>
                  <c:y val="-8.2039224263633706E-3"/>
                </c:manualLayout>
              </c:layout>
              <c:tx>
                <c:rich>
                  <a:bodyPr/>
                  <a:lstStyle/>
                  <a:p>
                    <a:fld id="{8846B489-9E37-48BD-A86F-10CEB8FD2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F-4992-BA9D-FC8DE6DE2D4D}"/>
                </c:ext>
              </c:extLst>
            </c:dLbl>
            <c:dLbl>
              <c:idx val="3"/>
              <c:layout>
                <c:manualLayout>
                  <c:x val="9.2802274715660493E-2"/>
                  <c:y val="-2.0145815106445048E-2"/>
                </c:manualLayout>
              </c:layout>
              <c:tx>
                <c:rich>
                  <a:bodyPr/>
                  <a:lstStyle/>
                  <a:p>
                    <a:fld id="{CADF4227-5421-4D16-AC8E-CD4333BFE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0F-4992-BA9D-FC8DE6DE2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F-4992-BA9D-FC8DE6DE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Híbrido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94.988507765239177</c:v>
                </c:pt>
                <c:pt idx="1">
                  <c:v>4.2040829356275236</c:v>
                </c:pt>
                <c:pt idx="2">
                  <c:v>0.34253244162104357</c:v>
                </c:pt>
                <c:pt idx="3">
                  <c:v>0.46312109942379209</c:v>
                </c:pt>
                <c:pt idx="4">
                  <c:v>1.7557580884582848E-3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2022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1649</c:v>
                </c:pt>
                <c:pt idx="1">
                  <c:v>1868</c:v>
                </c:pt>
                <c:pt idx="2">
                  <c:v>117</c:v>
                </c:pt>
                <c:pt idx="3">
                  <c:v>214</c:v>
                </c:pt>
                <c:pt idx="4">
                  <c:v>763</c:v>
                </c:pt>
                <c:pt idx="5">
                  <c:v>1371</c:v>
                </c:pt>
                <c:pt idx="6">
                  <c:v>50507</c:v>
                </c:pt>
                <c:pt idx="7">
                  <c:v>3112</c:v>
                </c:pt>
                <c:pt idx="8">
                  <c:v>795</c:v>
                </c:pt>
                <c:pt idx="9">
                  <c:v>448</c:v>
                </c:pt>
                <c:pt idx="10">
                  <c:v>11221</c:v>
                </c:pt>
                <c:pt idx="11">
                  <c:v>5180</c:v>
                </c:pt>
                <c:pt idx="12">
                  <c:v>779</c:v>
                </c:pt>
                <c:pt idx="13">
                  <c:v>2810</c:v>
                </c:pt>
                <c:pt idx="14">
                  <c:v>7295</c:v>
                </c:pt>
                <c:pt idx="15">
                  <c:v>1589</c:v>
                </c:pt>
                <c:pt idx="16">
                  <c:v>1888</c:v>
                </c:pt>
                <c:pt idx="17">
                  <c:v>88</c:v>
                </c:pt>
                <c:pt idx="18">
                  <c:v>13035</c:v>
                </c:pt>
                <c:pt idx="19">
                  <c:v>648</c:v>
                </c:pt>
                <c:pt idx="20">
                  <c:v>3816</c:v>
                </c:pt>
                <c:pt idx="21">
                  <c:v>3605</c:v>
                </c:pt>
                <c:pt idx="22">
                  <c:v>264</c:v>
                </c:pt>
                <c:pt idx="23">
                  <c:v>2136</c:v>
                </c:pt>
                <c:pt idx="24">
                  <c:v>1235</c:v>
                </c:pt>
                <c:pt idx="25">
                  <c:v>804</c:v>
                </c:pt>
                <c:pt idx="26">
                  <c:v>803</c:v>
                </c:pt>
                <c:pt idx="27">
                  <c:v>4940</c:v>
                </c:pt>
                <c:pt idx="28">
                  <c:v>612</c:v>
                </c:pt>
                <c:pt idx="29">
                  <c:v>2385</c:v>
                </c:pt>
                <c:pt idx="30">
                  <c:v>786</c:v>
                </c:pt>
                <c:pt idx="31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1793</c:v>
                </c:pt>
                <c:pt idx="1">
                  <c:v>704</c:v>
                </c:pt>
                <c:pt idx="2">
                  <c:v>191</c:v>
                </c:pt>
                <c:pt idx="3">
                  <c:v>266</c:v>
                </c:pt>
                <c:pt idx="4">
                  <c:v>954</c:v>
                </c:pt>
                <c:pt idx="5">
                  <c:v>787</c:v>
                </c:pt>
                <c:pt idx="6">
                  <c:v>27325</c:v>
                </c:pt>
                <c:pt idx="7">
                  <c:v>1417</c:v>
                </c:pt>
                <c:pt idx="8">
                  <c:v>671</c:v>
                </c:pt>
                <c:pt idx="9">
                  <c:v>544</c:v>
                </c:pt>
                <c:pt idx="10">
                  <c:v>7154</c:v>
                </c:pt>
                <c:pt idx="11">
                  <c:v>8041</c:v>
                </c:pt>
                <c:pt idx="12">
                  <c:v>818</c:v>
                </c:pt>
                <c:pt idx="13">
                  <c:v>4498</c:v>
                </c:pt>
                <c:pt idx="14">
                  <c:v>9201</c:v>
                </c:pt>
                <c:pt idx="15">
                  <c:v>3174</c:v>
                </c:pt>
                <c:pt idx="16">
                  <c:v>1441</c:v>
                </c:pt>
                <c:pt idx="17">
                  <c:v>598</c:v>
                </c:pt>
                <c:pt idx="18">
                  <c:v>5564</c:v>
                </c:pt>
                <c:pt idx="19">
                  <c:v>607</c:v>
                </c:pt>
                <c:pt idx="20">
                  <c:v>5172</c:v>
                </c:pt>
                <c:pt idx="21">
                  <c:v>2244</c:v>
                </c:pt>
                <c:pt idx="22">
                  <c:v>214</c:v>
                </c:pt>
                <c:pt idx="23">
                  <c:v>2123</c:v>
                </c:pt>
                <c:pt idx="24">
                  <c:v>2125</c:v>
                </c:pt>
                <c:pt idx="25">
                  <c:v>802</c:v>
                </c:pt>
                <c:pt idx="26">
                  <c:v>824</c:v>
                </c:pt>
                <c:pt idx="27">
                  <c:v>2255</c:v>
                </c:pt>
                <c:pt idx="28">
                  <c:v>697</c:v>
                </c:pt>
                <c:pt idx="29">
                  <c:v>3234</c:v>
                </c:pt>
                <c:pt idx="30">
                  <c:v>1276</c:v>
                </c:pt>
                <c:pt idx="3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105</c:v>
                </c:pt>
                <c:pt idx="1">
                  <c:v>145</c:v>
                </c:pt>
                <c:pt idx="2">
                  <c:v>3</c:v>
                </c:pt>
                <c:pt idx="3">
                  <c:v>8</c:v>
                </c:pt>
                <c:pt idx="4">
                  <c:v>16</c:v>
                </c:pt>
                <c:pt idx="5">
                  <c:v>99</c:v>
                </c:pt>
                <c:pt idx="6">
                  <c:v>985</c:v>
                </c:pt>
                <c:pt idx="7">
                  <c:v>87</c:v>
                </c:pt>
                <c:pt idx="8">
                  <c:v>43</c:v>
                </c:pt>
                <c:pt idx="9">
                  <c:v>37</c:v>
                </c:pt>
                <c:pt idx="10">
                  <c:v>270</c:v>
                </c:pt>
                <c:pt idx="11">
                  <c:v>188</c:v>
                </c:pt>
                <c:pt idx="12">
                  <c:v>36</c:v>
                </c:pt>
                <c:pt idx="13">
                  <c:v>104</c:v>
                </c:pt>
                <c:pt idx="14">
                  <c:v>352</c:v>
                </c:pt>
                <c:pt idx="15">
                  <c:v>83</c:v>
                </c:pt>
                <c:pt idx="16">
                  <c:v>59</c:v>
                </c:pt>
                <c:pt idx="17">
                  <c:v>2</c:v>
                </c:pt>
                <c:pt idx="18">
                  <c:v>332</c:v>
                </c:pt>
                <c:pt idx="19">
                  <c:v>3</c:v>
                </c:pt>
                <c:pt idx="20">
                  <c:v>157</c:v>
                </c:pt>
                <c:pt idx="21">
                  <c:v>293</c:v>
                </c:pt>
                <c:pt idx="22">
                  <c:v>13</c:v>
                </c:pt>
                <c:pt idx="23">
                  <c:v>69</c:v>
                </c:pt>
                <c:pt idx="24">
                  <c:v>41</c:v>
                </c:pt>
                <c:pt idx="25">
                  <c:v>54</c:v>
                </c:pt>
                <c:pt idx="26">
                  <c:v>24</c:v>
                </c:pt>
                <c:pt idx="27">
                  <c:v>177</c:v>
                </c:pt>
                <c:pt idx="28">
                  <c:v>20</c:v>
                </c:pt>
                <c:pt idx="29">
                  <c:v>67</c:v>
                </c:pt>
                <c:pt idx="30">
                  <c:v>37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8187</c:v>
                </c:pt>
                <c:pt idx="1">
                  <c:v>12372</c:v>
                </c:pt>
                <c:pt idx="2">
                  <c:v>1060</c:v>
                </c:pt>
                <c:pt idx="3">
                  <c:v>677</c:v>
                </c:pt>
                <c:pt idx="4">
                  <c:v>3046</c:v>
                </c:pt>
                <c:pt idx="5">
                  <c:v>16174</c:v>
                </c:pt>
                <c:pt idx="6">
                  <c:v>72042</c:v>
                </c:pt>
                <c:pt idx="7">
                  <c:v>14802</c:v>
                </c:pt>
                <c:pt idx="8">
                  <c:v>4794</c:v>
                </c:pt>
                <c:pt idx="9">
                  <c:v>6398</c:v>
                </c:pt>
                <c:pt idx="10">
                  <c:v>20887</c:v>
                </c:pt>
                <c:pt idx="11">
                  <c:v>24837</c:v>
                </c:pt>
                <c:pt idx="12">
                  <c:v>3155</c:v>
                </c:pt>
                <c:pt idx="13">
                  <c:v>14655</c:v>
                </c:pt>
                <c:pt idx="14">
                  <c:v>30163</c:v>
                </c:pt>
                <c:pt idx="15">
                  <c:v>10470</c:v>
                </c:pt>
                <c:pt idx="16">
                  <c:v>2652</c:v>
                </c:pt>
                <c:pt idx="17">
                  <c:v>534</c:v>
                </c:pt>
                <c:pt idx="18">
                  <c:v>52046</c:v>
                </c:pt>
                <c:pt idx="19">
                  <c:v>1972</c:v>
                </c:pt>
                <c:pt idx="20">
                  <c:v>10052</c:v>
                </c:pt>
                <c:pt idx="21">
                  <c:v>11120</c:v>
                </c:pt>
                <c:pt idx="22">
                  <c:v>706</c:v>
                </c:pt>
                <c:pt idx="23">
                  <c:v>9802</c:v>
                </c:pt>
                <c:pt idx="24">
                  <c:v>8711</c:v>
                </c:pt>
                <c:pt idx="25">
                  <c:v>9583</c:v>
                </c:pt>
                <c:pt idx="26">
                  <c:v>2931</c:v>
                </c:pt>
                <c:pt idx="27">
                  <c:v>25636</c:v>
                </c:pt>
                <c:pt idx="28">
                  <c:v>1664</c:v>
                </c:pt>
                <c:pt idx="29">
                  <c:v>16462</c:v>
                </c:pt>
                <c:pt idx="30">
                  <c:v>3053</c:v>
                </c:pt>
                <c:pt idx="31">
                  <c:v>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107</c:v>
                </c:pt>
                <c:pt idx="1">
                  <c:v>127</c:v>
                </c:pt>
                <c:pt idx="2">
                  <c:v>4</c:v>
                </c:pt>
                <c:pt idx="3">
                  <c:v>16</c:v>
                </c:pt>
                <c:pt idx="4">
                  <c:v>16</c:v>
                </c:pt>
                <c:pt idx="5">
                  <c:v>35</c:v>
                </c:pt>
                <c:pt idx="6">
                  <c:v>44</c:v>
                </c:pt>
                <c:pt idx="7">
                  <c:v>30</c:v>
                </c:pt>
                <c:pt idx="8">
                  <c:v>53</c:v>
                </c:pt>
                <c:pt idx="9">
                  <c:v>8</c:v>
                </c:pt>
                <c:pt idx="10">
                  <c:v>143</c:v>
                </c:pt>
                <c:pt idx="11">
                  <c:v>27</c:v>
                </c:pt>
                <c:pt idx="12">
                  <c:v>48</c:v>
                </c:pt>
                <c:pt idx="13">
                  <c:v>10</c:v>
                </c:pt>
                <c:pt idx="14">
                  <c:v>273</c:v>
                </c:pt>
                <c:pt idx="15">
                  <c:v>156</c:v>
                </c:pt>
                <c:pt idx="16">
                  <c:v>22</c:v>
                </c:pt>
                <c:pt idx="17">
                  <c:v>15</c:v>
                </c:pt>
                <c:pt idx="18">
                  <c:v>39</c:v>
                </c:pt>
                <c:pt idx="19">
                  <c:v>9</c:v>
                </c:pt>
                <c:pt idx="20">
                  <c:v>34</c:v>
                </c:pt>
                <c:pt idx="21">
                  <c:v>8</c:v>
                </c:pt>
                <c:pt idx="22">
                  <c:v>46</c:v>
                </c:pt>
                <c:pt idx="23">
                  <c:v>17</c:v>
                </c:pt>
                <c:pt idx="24">
                  <c:v>31</c:v>
                </c:pt>
                <c:pt idx="25">
                  <c:v>9</c:v>
                </c:pt>
                <c:pt idx="26">
                  <c:v>74</c:v>
                </c:pt>
                <c:pt idx="27">
                  <c:v>62</c:v>
                </c:pt>
                <c:pt idx="28">
                  <c:v>5</c:v>
                </c:pt>
                <c:pt idx="29">
                  <c:v>90</c:v>
                </c:pt>
                <c:pt idx="30">
                  <c:v>7</c:v>
                </c:pt>
                <c:pt idx="3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358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0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61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3352"/>
        <c:axId val="440131000"/>
      </c:lineChart>
      <c:catAx>
        <c:axId val="44013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000"/>
        <c:crosses val="autoZero"/>
        <c:auto val="1"/>
        <c:lblAlgn val="ctr"/>
        <c:lblOffset val="100"/>
        <c:noMultiLvlLbl val="0"/>
      </c:catAx>
      <c:valAx>
        <c:axId val="440131000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3352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2022</a:t>
            </a:r>
          </a:p>
        </c:rich>
      </c:tx>
      <c:layout>
        <c:manualLayout>
          <c:xMode val="edge"/>
          <c:yMode val="edge"/>
          <c:x val="0.24672099879094125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1649</c:v>
                </c:pt>
                <c:pt idx="1">
                  <c:v>1868</c:v>
                </c:pt>
                <c:pt idx="2">
                  <c:v>117</c:v>
                </c:pt>
                <c:pt idx="3">
                  <c:v>214</c:v>
                </c:pt>
                <c:pt idx="4">
                  <c:v>763</c:v>
                </c:pt>
                <c:pt idx="5">
                  <c:v>1371</c:v>
                </c:pt>
                <c:pt idx="6">
                  <c:v>50507</c:v>
                </c:pt>
                <c:pt idx="7">
                  <c:v>3112</c:v>
                </c:pt>
                <c:pt idx="8">
                  <c:v>795</c:v>
                </c:pt>
                <c:pt idx="9">
                  <c:v>448</c:v>
                </c:pt>
                <c:pt idx="10">
                  <c:v>11221</c:v>
                </c:pt>
                <c:pt idx="11">
                  <c:v>5180</c:v>
                </c:pt>
                <c:pt idx="12">
                  <c:v>779</c:v>
                </c:pt>
                <c:pt idx="13">
                  <c:v>2810</c:v>
                </c:pt>
                <c:pt idx="14">
                  <c:v>7295</c:v>
                </c:pt>
                <c:pt idx="15">
                  <c:v>1589</c:v>
                </c:pt>
                <c:pt idx="16">
                  <c:v>1888</c:v>
                </c:pt>
                <c:pt idx="17">
                  <c:v>88</c:v>
                </c:pt>
                <c:pt idx="18">
                  <c:v>13035</c:v>
                </c:pt>
                <c:pt idx="19">
                  <c:v>648</c:v>
                </c:pt>
                <c:pt idx="20">
                  <c:v>3816</c:v>
                </c:pt>
                <c:pt idx="21">
                  <c:v>3605</c:v>
                </c:pt>
                <c:pt idx="22">
                  <c:v>264</c:v>
                </c:pt>
                <c:pt idx="23">
                  <c:v>2136</c:v>
                </c:pt>
                <c:pt idx="24">
                  <c:v>1235</c:v>
                </c:pt>
                <c:pt idx="25">
                  <c:v>804</c:v>
                </c:pt>
                <c:pt idx="26">
                  <c:v>803</c:v>
                </c:pt>
                <c:pt idx="27">
                  <c:v>4940</c:v>
                </c:pt>
                <c:pt idx="28">
                  <c:v>612</c:v>
                </c:pt>
                <c:pt idx="29">
                  <c:v>2385</c:v>
                </c:pt>
                <c:pt idx="30">
                  <c:v>786</c:v>
                </c:pt>
                <c:pt idx="3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1793</c:v>
                </c:pt>
                <c:pt idx="1">
                  <c:v>704</c:v>
                </c:pt>
                <c:pt idx="2">
                  <c:v>191</c:v>
                </c:pt>
                <c:pt idx="3">
                  <c:v>266</c:v>
                </c:pt>
                <c:pt idx="4">
                  <c:v>954</c:v>
                </c:pt>
                <c:pt idx="5">
                  <c:v>787</c:v>
                </c:pt>
                <c:pt idx="6">
                  <c:v>27325</c:v>
                </c:pt>
                <c:pt idx="7">
                  <c:v>1417</c:v>
                </c:pt>
                <c:pt idx="8">
                  <c:v>671</c:v>
                </c:pt>
                <c:pt idx="9">
                  <c:v>544</c:v>
                </c:pt>
                <c:pt idx="10">
                  <c:v>7154</c:v>
                </c:pt>
                <c:pt idx="11">
                  <c:v>8041</c:v>
                </c:pt>
                <c:pt idx="12">
                  <c:v>818</c:v>
                </c:pt>
                <c:pt idx="13">
                  <c:v>4498</c:v>
                </c:pt>
                <c:pt idx="14">
                  <c:v>9201</c:v>
                </c:pt>
                <c:pt idx="15">
                  <c:v>3174</c:v>
                </c:pt>
                <c:pt idx="16">
                  <c:v>1441</c:v>
                </c:pt>
                <c:pt idx="17">
                  <c:v>598</c:v>
                </c:pt>
                <c:pt idx="18">
                  <c:v>5564</c:v>
                </c:pt>
                <c:pt idx="19">
                  <c:v>607</c:v>
                </c:pt>
                <c:pt idx="20">
                  <c:v>5172</c:v>
                </c:pt>
                <c:pt idx="21">
                  <c:v>2244</c:v>
                </c:pt>
                <c:pt idx="22">
                  <c:v>214</c:v>
                </c:pt>
                <c:pt idx="23">
                  <c:v>2123</c:v>
                </c:pt>
                <c:pt idx="24">
                  <c:v>2125</c:v>
                </c:pt>
                <c:pt idx="25">
                  <c:v>802</c:v>
                </c:pt>
                <c:pt idx="26">
                  <c:v>824</c:v>
                </c:pt>
                <c:pt idx="27">
                  <c:v>2255</c:v>
                </c:pt>
                <c:pt idx="28">
                  <c:v>697</c:v>
                </c:pt>
                <c:pt idx="29">
                  <c:v>3234</c:v>
                </c:pt>
                <c:pt idx="30">
                  <c:v>1276</c:v>
                </c:pt>
                <c:pt idx="3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105</c:v>
                </c:pt>
                <c:pt idx="1">
                  <c:v>145</c:v>
                </c:pt>
                <c:pt idx="2">
                  <c:v>3</c:v>
                </c:pt>
                <c:pt idx="3">
                  <c:v>8</c:v>
                </c:pt>
                <c:pt idx="4">
                  <c:v>16</c:v>
                </c:pt>
                <c:pt idx="5">
                  <c:v>99</c:v>
                </c:pt>
                <c:pt idx="6">
                  <c:v>985</c:v>
                </c:pt>
                <c:pt idx="7">
                  <c:v>87</c:v>
                </c:pt>
                <c:pt idx="8">
                  <c:v>43</c:v>
                </c:pt>
                <c:pt idx="9">
                  <c:v>37</c:v>
                </c:pt>
                <c:pt idx="10">
                  <c:v>270</c:v>
                </c:pt>
                <c:pt idx="11">
                  <c:v>188</c:v>
                </c:pt>
                <c:pt idx="12">
                  <c:v>36</c:v>
                </c:pt>
                <c:pt idx="13">
                  <c:v>104</c:v>
                </c:pt>
                <c:pt idx="14">
                  <c:v>352</c:v>
                </c:pt>
                <c:pt idx="15">
                  <c:v>83</c:v>
                </c:pt>
                <c:pt idx="16">
                  <c:v>59</c:v>
                </c:pt>
                <c:pt idx="17">
                  <c:v>2</c:v>
                </c:pt>
                <c:pt idx="18">
                  <c:v>332</c:v>
                </c:pt>
                <c:pt idx="19">
                  <c:v>3</c:v>
                </c:pt>
                <c:pt idx="20">
                  <c:v>157</c:v>
                </c:pt>
                <c:pt idx="21">
                  <c:v>293</c:v>
                </c:pt>
                <c:pt idx="22">
                  <c:v>13</c:v>
                </c:pt>
                <c:pt idx="23">
                  <c:v>69</c:v>
                </c:pt>
                <c:pt idx="24">
                  <c:v>41</c:v>
                </c:pt>
                <c:pt idx="25">
                  <c:v>54</c:v>
                </c:pt>
                <c:pt idx="26">
                  <c:v>24</c:v>
                </c:pt>
                <c:pt idx="27">
                  <c:v>177</c:v>
                </c:pt>
                <c:pt idx="28">
                  <c:v>20</c:v>
                </c:pt>
                <c:pt idx="29">
                  <c:v>67</c:v>
                </c:pt>
                <c:pt idx="30">
                  <c:v>37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8187</c:v>
                </c:pt>
                <c:pt idx="1">
                  <c:v>12372</c:v>
                </c:pt>
                <c:pt idx="2">
                  <c:v>1060</c:v>
                </c:pt>
                <c:pt idx="3">
                  <c:v>677</c:v>
                </c:pt>
                <c:pt idx="4">
                  <c:v>3046</c:v>
                </c:pt>
                <c:pt idx="5">
                  <c:v>16174</c:v>
                </c:pt>
                <c:pt idx="6">
                  <c:v>72042</c:v>
                </c:pt>
                <c:pt idx="7">
                  <c:v>14802</c:v>
                </c:pt>
                <c:pt idx="8">
                  <c:v>4794</c:v>
                </c:pt>
                <c:pt idx="9">
                  <c:v>6398</c:v>
                </c:pt>
                <c:pt idx="10">
                  <c:v>20887</c:v>
                </c:pt>
                <c:pt idx="11">
                  <c:v>24837</c:v>
                </c:pt>
                <c:pt idx="12">
                  <c:v>3155</c:v>
                </c:pt>
                <c:pt idx="13">
                  <c:v>14655</c:v>
                </c:pt>
                <c:pt idx="14">
                  <c:v>30163</c:v>
                </c:pt>
                <c:pt idx="15">
                  <c:v>10470</c:v>
                </c:pt>
                <c:pt idx="16">
                  <c:v>2652</c:v>
                </c:pt>
                <c:pt idx="17">
                  <c:v>534</c:v>
                </c:pt>
                <c:pt idx="18">
                  <c:v>52046</c:v>
                </c:pt>
                <c:pt idx="19">
                  <c:v>1972</c:v>
                </c:pt>
                <c:pt idx="20">
                  <c:v>10052</c:v>
                </c:pt>
                <c:pt idx="21">
                  <c:v>11120</c:v>
                </c:pt>
                <c:pt idx="22">
                  <c:v>706</c:v>
                </c:pt>
                <c:pt idx="23">
                  <c:v>9802</c:v>
                </c:pt>
                <c:pt idx="24">
                  <c:v>8711</c:v>
                </c:pt>
                <c:pt idx="25">
                  <c:v>9583</c:v>
                </c:pt>
                <c:pt idx="26">
                  <c:v>2931</c:v>
                </c:pt>
                <c:pt idx="27">
                  <c:v>25636</c:v>
                </c:pt>
                <c:pt idx="28">
                  <c:v>1664</c:v>
                </c:pt>
                <c:pt idx="29">
                  <c:v>16462</c:v>
                </c:pt>
                <c:pt idx="30">
                  <c:v>3053</c:v>
                </c:pt>
                <c:pt idx="31">
                  <c:v>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107</c:v>
                </c:pt>
                <c:pt idx="1">
                  <c:v>127</c:v>
                </c:pt>
                <c:pt idx="2">
                  <c:v>4</c:v>
                </c:pt>
                <c:pt idx="3">
                  <c:v>16</c:v>
                </c:pt>
                <c:pt idx="4">
                  <c:v>16</c:v>
                </c:pt>
                <c:pt idx="5">
                  <c:v>35</c:v>
                </c:pt>
                <c:pt idx="6">
                  <c:v>44</c:v>
                </c:pt>
                <c:pt idx="7">
                  <c:v>30</c:v>
                </c:pt>
                <c:pt idx="8">
                  <c:v>53</c:v>
                </c:pt>
                <c:pt idx="9">
                  <c:v>8</c:v>
                </c:pt>
                <c:pt idx="10">
                  <c:v>143</c:v>
                </c:pt>
                <c:pt idx="11">
                  <c:v>27</c:v>
                </c:pt>
                <c:pt idx="12">
                  <c:v>48</c:v>
                </c:pt>
                <c:pt idx="13">
                  <c:v>10</c:v>
                </c:pt>
                <c:pt idx="14">
                  <c:v>273</c:v>
                </c:pt>
                <c:pt idx="15">
                  <c:v>156</c:v>
                </c:pt>
                <c:pt idx="16">
                  <c:v>22</c:v>
                </c:pt>
                <c:pt idx="17">
                  <c:v>15</c:v>
                </c:pt>
                <c:pt idx="18">
                  <c:v>39</c:v>
                </c:pt>
                <c:pt idx="19">
                  <c:v>9</c:v>
                </c:pt>
                <c:pt idx="20">
                  <c:v>34</c:v>
                </c:pt>
                <c:pt idx="21">
                  <c:v>8</c:v>
                </c:pt>
                <c:pt idx="22">
                  <c:v>46</c:v>
                </c:pt>
                <c:pt idx="23">
                  <c:v>17</c:v>
                </c:pt>
                <c:pt idx="24">
                  <c:v>31</c:v>
                </c:pt>
                <c:pt idx="25">
                  <c:v>9</c:v>
                </c:pt>
                <c:pt idx="26">
                  <c:v>74</c:v>
                </c:pt>
                <c:pt idx="27">
                  <c:v>62</c:v>
                </c:pt>
                <c:pt idx="28">
                  <c:v>5</c:v>
                </c:pt>
                <c:pt idx="29">
                  <c:v>90</c:v>
                </c:pt>
                <c:pt idx="30">
                  <c:v>7</c:v>
                </c:pt>
                <c:pt idx="3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358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0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61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32568"/>
        <c:axId val="440131392"/>
      </c:barChart>
      <c:catAx>
        <c:axId val="4401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392"/>
        <c:crosses val="autoZero"/>
        <c:auto val="1"/>
        <c:lblAlgn val="ctr"/>
        <c:lblOffset val="100"/>
        <c:noMultiLvlLbl val="0"/>
      </c:catAx>
      <c:valAx>
        <c:axId val="440131392"/>
        <c:scaling>
          <c:orientation val="minMax"/>
          <c:max val="1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1867170069087898"/>
          <c:y val="2.27757887984964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1465</c:v>
                </c:pt>
                <c:pt idx="1">
                  <c:v>1725</c:v>
                </c:pt>
                <c:pt idx="2">
                  <c:v>92</c:v>
                </c:pt>
                <c:pt idx="3">
                  <c:v>172</c:v>
                </c:pt>
                <c:pt idx="4">
                  <c:v>702</c:v>
                </c:pt>
                <c:pt idx="5">
                  <c:v>1146</c:v>
                </c:pt>
                <c:pt idx="6">
                  <c:v>42225</c:v>
                </c:pt>
                <c:pt idx="7">
                  <c:v>2855</c:v>
                </c:pt>
                <c:pt idx="8">
                  <c:v>704</c:v>
                </c:pt>
                <c:pt idx="9">
                  <c:v>383</c:v>
                </c:pt>
                <c:pt idx="10">
                  <c:v>10130</c:v>
                </c:pt>
                <c:pt idx="11">
                  <c:v>4952</c:v>
                </c:pt>
                <c:pt idx="12">
                  <c:v>754</c:v>
                </c:pt>
                <c:pt idx="13">
                  <c:v>2535</c:v>
                </c:pt>
                <c:pt idx="14">
                  <c:v>6686</c:v>
                </c:pt>
                <c:pt idx="15">
                  <c:v>1540</c:v>
                </c:pt>
                <c:pt idx="16">
                  <c:v>1861</c:v>
                </c:pt>
                <c:pt idx="17">
                  <c:v>83</c:v>
                </c:pt>
                <c:pt idx="18">
                  <c:v>11764</c:v>
                </c:pt>
                <c:pt idx="19">
                  <c:v>598</c:v>
                </c:pt>
                <c:pt idx="20">
                  <c:v>3565</c:v>
                </c:pt>
                <c:pt idx="21">
                  <c:v>3370</c:v>
                </c:pt>
                <c:pt idx="22">
                  <c:v>250</c:v>
                </c:pt>
                <c:pt idx="23">
                  <c:v>1989</c:v>
                </c:pt>
                <c:pt idx="24">
                  <c:v>1125</c:v>
                </c:pt>
                <c:pt idx="25">
                  <c:v>729</c:v>
                </c:pt>
                <c:pt idx="26">
                  <c:v>576</c:v>
                </c:pt>
                <c:pt idx="27">
                  <c:v>4279</c:v>
                </c:pt>
                <c:pt idx="28">
                  <c:v>570</c:v>
                </c:pt>
                <c:pt idx="29">
                  <c:v>2050</c:v>
                </c:pt>
                <c:pt idx="30">
                  <c:v>721</c:v>
                </c:pt>
                <c:pt idx="3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1497</c:v>
                </c:pt>
                <c:pt idx="1">
                  <c:v>604</c:v>
                </c:pt>
                <c:pt idx="2">
                  <c:v>165</c:v>
                </c:pt>
                <c:pt idx="3">
                  <c:v>216</c:v>
                </c:pt>
                <c:pt idx="4">
                  <c:v>910</c:v>
                </c:pt>
                <c:pt idx="5">
                  <c:v>650</c:v>
                </c:pt>
                <c:pt idx="6">
                  <c:v>24365</c:v>
                </c:pt>
                <c:pt idx="7">
                  <c:v>1185</c:v>
                </c:pt>
                <c:pt idx="8">
                  <c:v>638</c:v>
                </c:pt>
                <c:pt idx="9">
                  <c:v>479</c:v>
                </c:pt>
                <c:pt idx="10">
                  <c:v>6697</c:v>
                </c:pt>
                <c:pt idx="11">
                  <c:v>7629</c:v>
                </c:pt>
                <c:pt idx="12">
                  <c:v>766</c:v>
                </c:pt>
                <c:pt idx="13">
                  <c:v>4297</c:v>
                </c:pt>
                <c:pt idx="14">
                  <c:v>8587</c:v>
                </c:pt>
                <c:pt idx="15">
                  <c:v>3087</c:v>
                </c:pt>
                <c:pt idx="16">
                  <c:v>1407</c:v>
                </c:pt>
                <c:pt idx="17">
                  <c:v>584</c:v>
                </c:pt>
                <c:pt idx="18">
                  <c:v>3896</c:v>
                </c:pt>
                <c:pt idx="19">
                  <c:v>585</c:v>
                </c:pt>
                <c:pt idx="20">
                  <c:v>4845</c:v>
                </c:pt>
                <c:pt idx="21">
                  <c:v>2054</c:v>
                </c:pt>
                <c:pt idx="22">
                  <c:v>143</c:v>
                </c:pt>
                <c:pt idx="23">
                  <c:v>2010</c:v>
                </c:pt>
                <c:pt idx="24">
                  <c:v>1843</c:v>
                </c:pt>
                <c:pt idx="25">
                  <c:v>663</c:v>
                </c:pt>
                <c:pt idx="26">
                  <c:v>673</c:v>
                </c:pt>
                <c:pt idx="27">
                  <c:v>1957</c:v>
                </c:pt>
                <c:pt idx="28">
                  <c:v>678</c:v>
                </c:pt>
                <c:pt idx="29">
                  <c:v>2976</c:v>
                </c:pt>
                <c:pt idx="30">
                  <c:v>1167</c:v>
                </c:pt>
                <c:pt idx="3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75</c:v>
                </c:pt>
                <c:pt idx="1">
                  <c:v>140</c:v>
                </c:pt>
                <c:pt idx="2">
                  <c:v>3</c:v>
                </c:pt>
                <c:pt idx="3">
                  <c:v>8</c:v>
                </c:pt>
                <c:pt idx="4">
                  <c:v>13</c:v>
                </c:pt>
                <c:pt idx="5">
                  <c:v>95</c:v>
                </c:pt>
                <c:pt idx="6">
                  <c:v>936</c:v>
                </c:pt>
                <c:pt idx="7">
                  <c:v>78</c:v>
                </c:pt>
                <c:pt idx="8">
                  <c:v>40</c:v>
                </c:pt>
                <c:pt idx="9">
                  <c:v>37</c:v>
                </c:pt>
                <c:pt idx="10">
                  <c:v>261</c:v>
                </c:pt>
                <c:pt idx="11">
                  <c:v>184</c:v>
                </c:pt>
                <c:pt idx="12">
                  <c:v>35</c:v>
                </c:pt>
                <c:pt idx="13">
                  <c:v>93</c:v>
                </c:pt>
                <c:pt idx="14">
                  <c:v>338</c:v>
                </c:pt>
                <c:pt idx="15">
                  <c:v>79</c:v>
                </c:pt>
                <c:pt idx="16">
                  <c:v>50</c:v>
                </c:pt>
                <c:pt idx="17">
                  <c:v>2</c:v>
                </c:pt>
                <c:pt idx="18">
                  <c:v>299</c:v>
                </c:pt>
                <c:pt idx="19">
                  <c:v>3</c:v>
                </c:pt>
                <c:pt idx="20">
                  <c:v>108</c:v>
                </c:pt>
                <c:pt idx="21">
                  <c:v>291</c:v>
                </c:pt>
                <c:pt idx="22">
                  <c:v>13</c:v>
                </c:pt>
                <c:pt idx="23">
                  <c:v>59</c:v>
                </c:pt>
                <c:pt idx="24">
                  <c:v>41</c:v>
                </c:pt>
                <c:pt idx="25">
                  <c:v>50</c:v>
                </c:pt>
                <c:pt idx="26">
                  <c:v>14</c:v>
                </c:pt>
                <c:pt idx="27">
                  <c:v>165</c:v>
                </c:pt>
                <c:pt idx="28">
                  <c:v>20</c:v>
                </c:pt>
                <c:pt idx="29">
                  <c:v>51</c:v>
                </c:pt>
                <c:pt idx="30">
                  <c:v>36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7107</c:v>
                </c:pt>
                <c:pt idx="1">
                  <c:v>11716</c:v>
                </c:pt>
                <c:pt idx="2">
                  <c:v>853</c:v>
                </c:pt>
                <c:pt idx="3">
                  <c:v>445</c:v>
                </c:pt>
                <c:pt idx="4">
                  <c:v>2734</c:v>
                </c:pt>
                <c:pt idx="5">
                  <c:v>13351</c:v>
                </c:pt>
                <c:pt idx="6">
                  <c:v>64343</c:v>
                </c:pt>
                <c:pt idx="7">
                  <c:v>11996</c:v>
                </c:pt>
                <c:pt idx="8">
                  <c:v>3957</c:v>
                </c:pt>
                <c:pt idx="9">
                  <c:v>5331</c:v>
                </c:pt>
                <c:pt idx="10">
                  <c:v>18601</c:v>
                </c:pt>
                <c:pt idx="11">
                  <c:v>21446</c:v>
                </c:pt>
                <c:pt idx="12">
                  <c:v>2920</c:v>
                </c:pt>
                <c:pt idx="13">
                  <c:v>12788</c:v>
                </c:pt>
                <c:pt idx="14">
                  <c:v>27159</c:v>
                </c:pt>
                <c:pt idx="15">
                  <c:v>9914</c:v>
                </c:pt>
                <c:pt idx="16">
                  <c:v>2541</c:v>
                </c:pt>
                <c:pt idx="17">
                  <c:v>474</c:v>
                </c:pt>
                <c:pt idx="18">
                  <c:v>40529</c:v>
                </c:pt>
                <c:pt idx="19">
                  <c:v>1627</c:v>
                </c:pt>
                <c:pt idx="20">
                  <c:v>9448</c:v>
                </c:pt>
                <c:pt idx="21">
                  <c:v>9607</c:v>
                </c:pt>
                <c:pt idx="22">
                  <c:v>626</c:v>
                </c:pt>
                <c:pt idx="23">
                  <c:v>8599</c:v>
                </c:pt>
                <c:pt idx="24">
                  <c:v>8037</c:v>
                </c:pt>
                <c:pt idx="25">
                  <c:v>8501</c:v>
                </c:pt>
                <c:pt idx="26">
                  <c:v>1652</c:v>
                </c:pt>
                <c:pt idx="27">
                  <c:v>18653</c:v>
                </c:pt>
                <c:pt idx="28">
                  <c:v>1614</c:v>
                </c:pt>
                <c:pt idx="29">
                  <c:v>12357</c:v>
                </c:pt>
                <c:pt idx="30">
                  <c:v>2546</c:v>
                </c:pt>
                <c:pt idx="31">
                  <c:v>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91</c:v>
                </c:pt>
                <c:pt idx="1">
                  <c:v>106</c:v>
                </c:pt>
                <c:pt idx="2">
                  <c:v>1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31</c:v>
                </c:pt>
                <c:pt idx="7">
                  <c:v>6</c:v>
                </c:pt>
                <c:pt idx="8">
                  <c:v>42</c:v>
                </c:pt>
                <c:pt idx="9">
                  <c:v>7</c:v>
                </c:pt>
                <c:pt idx="10">
                  <c:v>83</c:v>
                </c:pt>
                <c:pt idx="11">
                  <c:v>18</c:v>
                </c:pt>
                <c:pt idx="12">
                  <c:v>30</c:v>
                </c:pt>
                <c:pt idx="13">
                  <c:v>7</c:v>
                </c:pt>
                <c:pt idx="14">
                  <c:v>67</c:v>
                </c:pt>
                <c:pt idx="15">
                  <c:v>103</c:v>
                </c:pt>
                <c:pt idx="16">
                  <c:v>13</c:v>
                </c:pt>
                <c:pt idx="17">
                  <c:v>3</c:v>
                </c:pt>
                <c:pt idx="18">
                  <c:v>21</c:v>
                </c:pt>
                <c:pt idx="19">
                  <c:v>3</c:v>
                </c:pt>
                <c:pt idx="20">
                  <c:v>21</c:v>
                </c:pt>
                <c:pt idx="21">
                  <c:v>6</c:v>
                </c:pt>
                <c:pt idx="22">
                  <c:v>40</c:v>
                </c:pt>
                <c:pt idx="23">
                  <c:v>10</c:v>
                </c:pt>
                <c:pt idx="24">
                  <c:v>14</c:v>
                </c:pt>
                <c:pt idx="25">
                  <c:v>4</c:v>
                </c:pt>
                <c:pt idx="26">
                  <c:v>28</c:v>
                </c:pt>
                <c:pt idx="27">
                  <c:v>17</c:v>
                </c:pt>
                <c:pt idx="28">
                  <c:v>0</c:v>
                </c:pt>
                <c:pt idx="29">
                  <c:v>21</c:v>
                </c:pt>
                <c:pt idx="30">
                  <c:v>4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2176"/>
        <c:axId val="440944192"/>
      </c:lineChart>
      <c:catAx>
        <c:axId val="44013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4192"/>
        <c:crosses val="autoZero"/>
        <c:auto val="1"/>
        <c:lblAlgn val="ctr"/>
        <c:lblOffset val="100"/>
        <c:noMultiLvlLbl val="0"/>
      </c:catAx>
      <c:valAx>
        <c:axId val="440944192"/>
        <c:scaling>
          <c:orientation val="minMax"/>
          <c:max val="6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1465</c:v>
                </c:pt>
                <c:pt idx="1">
                  <c:v>1725</c:v>
                </c:pt>
                <c:pt idx="2">
                  <c:v>92</c:v>
                </c:pt>
                <c:pt idx="3">
                  <c:v>172</c:v>
                </c:pt>
                <c:pt idx="4">
                  <c:v>702</c:v>
                </c:pt>
                <c:pt idx="5">
                  <c:v>1146</c:v>
                </c:pt>
                <c:pt idx="6">
                  <c:v>42225</c:v>
                </c:pt>
                <c:pt idx="7">
                  <c:v>2855</c:v>
                </c:pt>
                <c:pt idx="8">
                  <c:v>704</c:v>
                </c:pt>
                <c:pt idx="9">
                  <c:v>383</c:v>
                </c:pt>
                <c:pt idx="10">
                  <c:v>10130</c:v>
                </c:pt>
                <c:pt idx="11">
                  <c:v>4952</c:v>
                </c:pt>
                <c:pt idx="12">
                  <c:v>754</c:v>
                </c:pt>
                <c:pt idx="13">
                  <c:v>2535</c:v>
                </c:pt>
                <c:pt idx="14">
                  <c:v>6686</c:v>
                </c:pt>
                <c:pt idx="15">
                  <c:v>1540</c:v>
                </c:pt>
                <c:pt idx="16">
                  <c:v>1861</c:v>
                </c:pt>
                <c:pt idx="17">
                  <c:v>83</c:v>
                </c:pt>
                <c:pt idx="18">
                  <c:v>11764</c:v>
                </c:pt>
                <c:pt idx="19">
                  <c:v>598</c:v>
                </c:pt>
                <c:pt idx="20">
                  <c:v>3565</c:v>
                </c:pt>
                <c:pt idx="21">
                  <c:v>3370</c:v>
                </c:pt>
                <c:pt idx="22">
                  <c:v>250</c:v>
                </c:pt>
                <c:pt idx="23">
                  <c:v>1989</c:v>
                </c:pt>
                <c:pt idx="24">
                  <c:v>1125</c:v>
                </c:pt>
                <c:pt idx="25">
                  <c:v>729</c:v>
                </c:pt>
                <c:pt idx="26">
                  <c:v>576</c:v>
                </c:pt>
                <c:pt idx="27">
                  <c:v>4279</c:v>
                </c:pt>
                <c:pt idx="28">
                  <c:v>570</c:v>
                </c:pt>
                <c:pt idx="29">
                  <c:v>2050</c:v>
                </c:pt>
                <c:pt idx="30">
                  <c:v>721</c:v>
                </c:pt>
                <c:pt idx="3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1497</c:v>
                </c:pt>
                <c:pt idx="1">
                  <c:v>604</c:v>
                </c:pt>
                <c:pt idx="2">
                  <c:v>165</c:v>
                </c:pt>
                <c:pt idx="3">
                  <c:v>216</c:v>
                </c:pt>
                <c:pt idx="4">
                  <c:v>910</c:v>
                </c:pt>
                <c:pt idx="5">
                  <c:v>650</c:v>
                </c:pt>
                <c:pt idx="6">
                  <c:v>24365</c:v>
                </c:pt>
                <c:pt idx="7">
                  <c:v>1185</c:v>
                </c:pt>
                <c:pt idx="8">
                  <c:v>638</c:v>
                </c:pt>
                <c:pt idx="9">
                  <c:v>479</c:v>
                </c:pt>
                <c:pt idx="10">
                  <c:v>6697</c:v>
                </c:pt>
                <c:pt idx="11">
                  <c:v>7629</c:v>
                </c:pt>
                <c:pt idx="12">
                  <c:v>766</c:v>
                </c:pt>
                <c:pt idx="13">
                  <c:v>4297</c:v>
                </c:pt>
                <c:pt idx="14">
                  <c:v>8587</c:v>
                </c:pt>
                <c:pt idx="15">
                  <c:v>3087</c:v>
                </c:pt>
                <c:pt idx="16">
                  <c:v>1407</c:v>
                </c:pt>
                <c:pt idx="17">
                  <c:v>584</c:v>
                </c:pt>
                <c:pt idx="18">
                  <c:v>3896</c:v>
                </c:pt>
                <c:pt idx="19">
                  <c:v>585</c:v>
                </c:pt>
                <c:pt idx="20">
                  <c:v>4845</c:v>
                </c:pt>
                <c:pt idx="21">
                  <c:v>2054</c:v>
                </c:pt>
                <c:pt idx="22">
                  <c:v>143</c:v>
                </c:pt>
                <c:pt idx="23">
                  <c:v>2010</c:v>
                </c:pt>
                <c:pt idx="24">
                  <c:v>1843</c:v>
                </c:pt>
                <c:pt idx="25">
                  <c:v>663</c:v>
                </c:pt>
                <c:pt idx="26">
                  <c:v>673</c:v>
                </c:pt>
                <c:pt idx="27">
                  <c:v>1957</c:v>
                </c:pt>
                <c:pt idx="28">
                  <c:v>678</c:v>
                </c:pt>
                <c:pt idx="29">
                  <c:v>2976</c:v>
                </c:pt>
                <c:pt idx="30">
                  <c:v>1167</c:v>
                </c:pt>
                <c:pt idx="3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75</c:v>
                </c:pt>
                <c:pt idx="1">
                  <c:v>140</c:v>
                </c:pt>
                <c:pt idx="2">
                  <c:v>3</c:v>
                </c:pt>
                <c:pt idx="3">
                  <c:v>8</c:v>
                </c:pt>
                <c:pt idx="4">
                  <c:v>13</c:v>
                </c:pt>
                <c:pt idx="5">
                  <c:v>95</c:v>
                </c:pt>
                <c:pt idx="6">
                  <c:v>936</c:v>
                </c:pt>
                <c:pt idx="7">
                  <c:v>78</c:v>
                </c:pt>
                <c:pt idx="8">
                  <c:v>40</c:v>
                </c:pt>
                <c:pt idx="9">
                  <c:v>37</c:v>
                </c:pt>
                <c:pt idx="10">
                  <c:v>261</c:v>
                </c:pt>
                <c:pt idx="11">
                  <c:v>184</c:v>
                </c:pt>
                <c:pt idx="12">
                  <c:v>35</c:v>
                </c:pt>
                <c:pt idx="13">
                  <c:v>93</c:v>
                </c:pt>
                <c:pt idx="14">
                  <c:v>338</c:v>
                </c:pt>
                <c:pt idx="15">
                  <c:v>79</c:v>
                </c:pt>
                <c:pt idx="16">
                  <c:v>50</c:v>
                </c:pt>
                <c:pt idx="17">
                  <c:v>2</c:v>
                </c:pt>
                <c:pt idx="18">
                  <c:v>299</c:v>
                </c:pt>
                <c:pt idx="19">
                  <c:v>3</c:v>
                </c:pt>
                <c:pt idx="20">
                  <c:v>108</c:v>
                </c:pt>
                <c:pt idx="21">
                  <c:v>291</c:v>
                </c:pt>
                <c:pt idx="22">
                  <c:v>13</c:v>
                </c:pt>
                <c:pt idx="23">
                  <c:v>59</c:v>
                </c:pt>
                <c:pt idx="24">
                  <c:v>41</c:v>
                </c:pt>
                <c:pt idx="25">
                  <c:v>50</c:v>
                </c:pt>
                <c:pt idx="26">
                  <c:v>14</c:v>
                </c:pt>
                <c:pt idx="27">
                  <c:v>165</c:v>
                </c:pt>
                <c:pt idx="28">
                  <c:v>20</c:v>
                </c:pt>
                <c:pt idx="29">
                  <c:v>51</c:v>
                </c:pt>
                <c:pt idx="30">
                  <c:v>36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7107</c:v>
                </c:pt>
                <c:pt idx="1">
                  <c:v>11716</c:v>
                </c:pt>
                <c:pt idx="2">
                  <c:v>853</c:v>
                </c:pt>
                <c:pt idx="3">
                  <c:v>445</c:v>
                </c:pt>
                <c:pt idx="4">
                  <c:v>2734</c:v>
                </c:pt>
                <c:pt idx="5">
                  <c:v>13351</c:v>
                </c:pt>
                <c:pt idx="6">
                  <c:v>64343</c:v>
                </c:pt>
                <c:pt idx="7">
                  <c:v>11996</c:v>
                </c:pt>
                <c:pt idx="8">
                  <c:v>3957</c:v>
                </c:pt>
                <c:pt idx="9">
                  <c:v>5331</c:v>
                </c:pt>
                <c:pt idx="10">
                  <c:v>18601</c:v>
                </c:pt>
                <c:pt idx="11">
                  <c:v>21446</c:v>
                </c:pt>
                <c:pt idx="12">
                  <c:v>2920</c:v>
                </c:pt>
                <c:pt idx="13">
                  <c:v>12788</c:v>
                </c:pt>
                <c:pt idx="14">
                  <c:v>27159</c:v>
                </c:pt>
                <c:pt idx="15">
                  <c:v>9914</c:v>
                </c:pt>
                <c:pt idx="16">
                  <c:v>2541</c:v>
                </c:pt>
                <c:pt idx="17">
                  <c:v>474</c:v>
                </c:pt>
                <c:pt idx="18">
                  <c:v>40529</c:v>
                </c:pt>
                <c:pt idx="19">
                  <c:v>1627</c:v>
                </c:pt>
                <c:pt idx="20">
                  <c:v>9448</c:v>
                </c:pt>
                <c:pt idx="21">
                  <c:v>9607</c:v>
                </c:pt>
                <c:pt idx="22">
                  <c:v>626</c:v>
                </c:pt>
                <c:pt idx="23">
                  <c:v>8599</c:v>
                </c:pt>
                <c:pt idx="24">
                  <c:v>8037</c:v>
                </c:pt>
                <c:pt idx="25">
                  <c:v>8501</c:v>
                </c:pt>
                <c:pt idx="26">
                  <c:v>1652</c:v>
                </c:pt>
                <c:pt idx="27">
                  <c:v>18653</c:v>
                </c:pt>
                <c:pt idx="28">
                  <c:v>1614</c:v>
                </c:pt>
                <c:pt idx="29">
                  <c:v>12357</c:v>
                </c:pt>
                <c:pt idx="30">
                  <c:v>2546</c:v>
                </c:pt>
                <c:pt idx="31">
                  <c:v>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91</c:v>
                </c:pt>
                <c:pt idx="1">
                  <c:v>106</c:v>
                </c:pt>
                <c:pt idx="2">
                  <c:v>1</c:v>
                </c:pt>
                <c:pt idx="3">
                  <c:v>11</c:v>
                </c:pt>
                <c:pt idx="4">
                  <c:v>9</c:v>
                </c:pt>
                <c:pt idx="5">
                  <c:v>4</c:v>
                </c:pt>
                <c:pt idx="6">
                  <c:v>31</c:v>
                </c:pt>
                <c:pt idx="7">
                  <c:v>6</c:v>
                </c:pt>
                <c:pt idx="8">
                  <c:v>42</c:v>
                </c:pt>
                <c:pt idx="9">
                  <c:v>7</c:v>
                </c:pt>
                <c:pt idx="10">
                  <c:v>83</c:v>
                </c:pt>
                <c:pt idx="11">
                  <c:v>18</c:v>
                </c:pt>
                <c:pt idx="12">
                  <c:v>30</c:v>
                </c:pt>
                <c:pt idx="13">
                  <c:v>7</c:v>
                </c:pt>
                <c:pt idx="14">
                  <c:v>67</c:v>
                </c:pt>
                <c:pt idx="15">
                  <c:v>103</c:v>
                </c:pt>
                <c:pt idx="16">
                  <c:v>13</c:v>
                </c:pt>
                <c:pt idx="17">
                  <c:v>3</c:v>
                </c:pt>
                <c:pt idx="18">
                  <c:v>21</c:v>
                </c:pt>
                <c:pt idx="19">
                  <c:v>3</c:v>
                </c:pt>
                <c:pt idx="20">
                  <c:v>21</c:v>
                </c:pt>
                <c:pt idx="21">
                  <c:v>6</c:v>
                </c:pt>
                <c:pt idx="22">
                  <c:v>40</c:v>
                </c:pt>
                <c:pt idx="23">
                  <c:v>10</c:v>
                </c:pt>
                <c:pt idx="24">
                  <c:v>14</c:v>
                </c:pt>
                <c:pt idx="25">
                  <c:v>4</c:v>
                </c:pt>
                <c:pt idx="26">
                  <c:v>28</c:v>
                </c:pt>
                <c:pt idx="27">
                  <c:v>17</c:v>
                </c:pt>
                <c:pt idx="28">
                  <c:v>0</c:v>
                </c:pt>
                <c:pt idx="29">
                  <c:v>21</c:v>
                </c:pt>
                <c:pt idx="30">
                  <c:v>4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0664"/>
        <c:axId val="440942624"/>
      </c:barChart>
      <c:catAx>
        <c:axId val="44094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2624"/>
        <c:crosses val="autoZero"/>
        <c:auto val="1"/>
        <c:lblAlgn val="ctr"/>
        <c:lblOffset val="100"/>
        <c:noMultiLvlLbl val="0"/>
      </c:catAx>
      <c:valAx>
        <c:axId val="440942624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0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184</c:v>
                </c:pt>
                <c:pt idx="1">
                  <c:v>143</c:v>
                </c:pt>
                <c:pt idx="2">
                  <c:v>25</c:v>
                </c:pt>
                <c:pt idx="3">
                  <c:v>42</c:v>
                </c:pt>
                <c:pt idx="4">
                  <c:v>61</c:v>
                </c:pt>
                <c:pt idx="5">
                  <c:v>225</c:v>
                </c:pt>
                <c:pt idx="6">
                  <c:v>8282</c:v>
                </c:pt>
                <c:pt idx="7">
                  <c:v>257</c:v>
                </c:pt>
                <c:pt idx="8">
                  <c:v>91</c:v>
                </c:pt>
                <c:pt idx="9">
                  <c:v>65</c:v>
                </c:pt>
                <c:pt idx="10">
                  <c:v>1091</c:v>
                </c:pt>
                <c:pt idx="11">
                  <c:v>228</c:v>
                </c:pt>
                <c:pt idx="12">
                  <c:v>25</c:v>
                </c:pt>
                <c:pt idx="13">
                  <c:v>275</c:v>
                </c:pt>
                <c:pt idx="14">
                  <c:v>609</c:v>
                </c:pt>
                <c:pt idx="15">
                  <c:v>49</c:v>
                </c:pt>
                <c:pt idx="16">
                  <c:v>27</c:v>
                </c:pt>
                <c:pt idx="17">
                  <c:v>5</c:v>
                </c:pt>
                <c:pt idx="18">
                  <c:v>1271</c:v>
                </c:pt>
                <c:pt idx="19">
                  <c:v>50</c:v>
                </c:pt>
                <c:pt idx="20">
                  <c:v>251</c:v>
                </c:pt>
                <c:pt idx="21">
                  <c:v>235</c:v>
                </c:pt>
                <c:pt idx="22">
                  <c:v>14</c:v>
                </c:pt>
                <c:pt idx="23">
                  <c:v>147</c:v>
                </c:pt>
                <c:pt idx="24">
                  <c:v>110</c:v>
                </c:pt>
                <c:pt idx="25">
                  <c:v>75</c:v>
                </c:pt>
                <c:pt idx="26">
                  <c:v>227</c:v>
                </c:pt>
                <c:pt idx="27">
                  <c:v>661</c:v>
                </c:pt>
                <c:pt idx="28">
                  <c:v>42</c:v>
                </c:pt>
                <c:pt idx="29">
                  <c:v>335</c:v>
                </c:pt>
                <c:pt idx="30">
                  <c:v>65</c:v>
                </c:pt>
                <c:pt idx="3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296</c:v>
                </c:pt>
                <c:pt idx="1">
                  <c:v>100</c:v>
                </c:pt>
                <c:pt idx="2">
                  <c:v>26</c:v>
                </c:pt>
                <c:pt idx="3">
                  <c:v>50</c:v>
                </c:pt>
                <c:pt idx="4">
                  <c:v>44</c:v>
                </c:pt>
                <c:pt idx="5">
                  <c:v>137</c:v>
                </c:pt>
                <c:pt idx="6">
                  <c:v>2960</c:v>
                </c:pt>
                <c:pt idx="7">
                  <c:v>232</c:v>
                </c:pt>
                <c:pt idx="8">
                  <c:v>33</c:v>
                </c:pt>
                <c:pt idx="9">
                  <c:v>65</c:v>
                </c:pt>
                <c:pt idx="10">
                  <c:v>457</c:v>
                </c:pt>
                <c:pt idx="11">
                  <c:v>412</c:v>
                </c:pt>
                <c:pt idx="12">
                  <c:v>52</c:v>
                </c:pt>
                <c:pt idx="13">
                  <c:v>201</c:v>
                </c:pt>
                <c:pt idx="14">
                  <c:v>614</c:v>
                </c:pt>
                <c:pt idx="15">
                  <c:v>87</c:v>
                </c:pt>
                <c:pt idx="16">
                  <c:v>34</c:v>
                </c:pt>
                <c:pt idx="17">
                  <c:v>14</c:v>
                </c:pt>
                <c:pt idx="18">
                  <c:v>1668</c:v>
                </c:pt>
                <c:pt idx="19">
                  <c:v>22</c:v>
                </c:pt>
                <c:pt idx="20">
                  <c:v>327</c:v>
                </c:pt>
                <c:pt idx="21">
                  <c:v>190</c:v>
                </c:pt>
                <c:pt idx="22">
                  <c:v>71</c:v>
                </c:pt>
                <c:pt idx="23">
                  <c:v>113</c:v>
                </c:pt>
                <c:pt idx="24">
                  <c:v>282</c:v>
                </c:pt>
                <c:pt idx="25">
                  <c:v>139</c:v>
                </c:pt>
                <c:pt idx="26">
                  <c:v>151</c:v>
                </c:pt>
                <c:pt idx="27">
                  <c:v>298</c:v>
                </c:pt>
                <c:pt idx="28">
                  <c:v>19</c:v>
                </c:pt>
                <c:pt idx="29">
                  <c:v>258</c:v>
                </c:pt>
                <c:pt idx="30">
                  <c:v>109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30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49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14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33</c:v>
                </c:pt>
                <c:pt idx="19">
                  <c:v>0</c:v>
                </c:pt>
                <c:pt idx="20">
                  <c:v>49</c:v>
                </c:pt>
                <c:pt idx="21">
                  <c:v>2</c:v>
                </c:pt>
                <c:pt idx="22">
                  <c:v>0</c:v>
                </c:pt>
                <c:pt idx="23">
                  <c:v>10</c:v>
                </c:pt>
                <c:pt idx="24">
                  <c:v>0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0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1080</c:v>
                </c:pt>
                <c:pt idx="1">
                  <c:v>656</c:v>
                </c:pt>
                <c:pt idx="2">
                  <c:v>207</c:v>
                </c:pt>
                <c:pt idx="3">
                  <c:v>232</c:v>
                </c:pt>
                <c:pt idx="4">
                  <c:v>312</c:v>
                </c:pt>
                <c:pt idx="5">
                  <c:v>2823</c:v>
                </c:pt>
                <c:pt idx="6">
                  <c:v>7699</c:v>
                </c:pt>
                <c:pt idx="7">
                  <c:v>2806</c:v>
                </c:pt>
                <c:pt idx="8">
                  <c:v>837</c:v>
                </c:pt>
                <c:pt idx="9">
                  <c:v>1067</c:v>
                </c:pt>
                <c:pt idx="10">
                  <c:v>2286</c:v>
                </c:pt>
                <c:pt idx="11">
                  <c:v>3391</c:v>
                </c:pt>
                <c:pt idx="12">
                  <c:v>235</c:v>
                </c:pt>
                <c:pt idx="13">
                  <c:v>1867</c:v>
                </c:pt>
                <c:pt idx="14">
                  <c:v>3004</c:v>
                </c:pt>
                <c:pt idx="15">
                  <c:v>556</c:v>
                </c:pt>
                <c:pt idx="16">
                  <c:v>111</c:v>
                </c:pt>
                <c:pt idx="17">
                  <c:v>60</c:v>
                </c:pt>
                <c:pt idx="18">
                  <c:v>11517</c:v>
                </c:pt>
                <c:pt idx="19">
                  <c:v>345</c:v>
                </c:pt>
                <c:pt idx="20">
                  <c:v>604</c:v>
                </c:pt>
                <c:pt idx="21">
                  <c:v>1513</c:v>
                </c:pt>
                <c:pt idx="22">
                  <c:v>80</c:v>
                </c:pt>
                <c:pt idx="23">
                  <c:v>1203</c:v>
                </c:pt>
                <c:pt idx="24">
                  <c:v>674</c:v>
                </c:pt>
                <c:pt idx="25">
                  <c:v>1082</c:v>
                </c:pt>
                <c:pt idx="26">
                  <c:v>1279</c:v>
                </c:pt>
                <c:pt idx="27">
                  <c:v>6983</c:v>
                </c:pt>
                <c:pt idx="28">
                  <c:v>50</c:v>
                </c:pt>
                <c:pt idx="29">
                  <c:v>4105</c:v>
                </c:pt>
                <c:pt idx="30">
                  <c:v>507</c:v>
                </c:pt>
                <c:pt idx="31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16</c:v>
                </c:pt>
                <c:pt idx="1">
                  <c:v>21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31</c:v>
                </c:pt>
                <c:pt idx="6">
                  <c:v>13</c:v>
                </c:pt>
                <c:pt idx="7">
                  <c:v>24</c:v>
                </c:pt>
                <c:pt idx="8">
                  <c:v>11</c:v>
                </c:pt>
                <c:pt idx="9">
                  <c:v>1</c:v>
                </c:pt>
                <c:pt idx="10">
                  <c:v>60</c:v>
                </c:pt>
                <c:pt idx="11">
                  <c:v>9</c:v>
                </c:pt>
                <c:pt idx="12">
                  <c:v>18</c:v>
                </c:pt>
                <c:pt idx="13">
                  <c:v>3</c:v>
                </c:pt>
                <c:pt idx="14">
                  <c:v>206</c:v>
                </c:pt>
                <c:pt idx="15">
                  <c:v>53</c:v>
                </c:pt>
                <c:pt idx="16">
                  <c:v>9</c:v>
                </c:pt>
                <c:pt idx="17">
                  <c:v>12</c:v>
                </c:pt>
                <c:pt idx="18">
                  <c:v>18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17</c:v>
                </c:pt>
                <c:pt idx="25">
                  <c:v>5</c:v>
                </c:pt>
                <c:pt idx="26">
                  <c:v>46</c:v>
                </c:pt>
                <c:pt idx="27">
                  <c:v>45</c:v>
                </c:pt>
                <c:pt idx="28">
                  <c:v>5</c:v>
                </c:pt>
                <c:pt idx="29">
                  <c:v>69</c:v>
                </c:pt>
                <c:pt idx="30">
                  <c:v>3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286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11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39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61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720"/>
        <c:axId val="440943408"/>
      </c:lineChart>
      <c:catAx>
        <c:axId val="440947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3408"/>
        <c:crosses val="autoZero"/>
        <c:auto val="1"/>
        <c:lblAlgn val="ctr"/>
        <c:lblOffset val="100"/>
        <c:noMultiLvlLbl val="0"/>
      </c:catAx>
      <c:valAx>
        <c:axId val="440943408"/>
        <c:scaling>
          <c:orientation val="minMax"/>
          <c:max val="1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72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184</c:v>
                </c:pt>
                <c:pt idx="1">
                  <c:v>143</c:v>
                </c:pt>
                <c:pt idx="2">
                  <c:v>25</c:v>
                </c:pt>
                <c:pt idx="3">
                  <c:v>42</c:v>
                </c:pt>
                <c:pt idx="4">
                  <c:v>61</c:v>
                </c:pt>
                <c:pt idx="5">
                  <c:v>225</c:v>
                </c:pt>
                <c:pt idx="6">
                  <c:v>8282</c:v>
                </c:pt>
                <c:pt idx="7">
                  <c:v>257</c:v>
                </c:pt>
                <c:pt idx="8">
                  <c:v>91</c:v>
                </c:pt>
                <c:pt idx="9">
                  <c:v>65</c:v>
                </c:pt>
                <c:pt idx="10">
                  <c:v>1091</c:v>
                </c:pt>
                <c:pt idx="11">
                  <c:v>228</c:v>
                </c:pt>
                <c:pt idx="12">
                  <c:v>25</c:v>
                </c:pt>
                <c:pt idx="13">
                  <c:v>275</c:v>
                </c:pt>
                <c:pt idx="14">
                  <c:v>609</c:v>
                </c:pt>
                <c:pt idx="15">
                  <c:v>49</c:v>
                </c:pt>
                <c:pt idx="16">
                  <c:v>27</c:v>
                </c:pt>
                <c:pt idx="17">
                  <c:v>5</c:v>
                </c:pt>
                <c:pt idx="18">
                  <c:v>1271</c:v>
                </c:pt>
                <c:pt idx="19">
                  <c:v>50</c:v>
                </c:pt>
                <c:pt idx="20">
                  <c:v>251</c:v>
                </c:pt>
                <c:pt idx="21">
                  <c:v>235</c:v>
                </c:pt>
                <c:pt idx="22">
                  <c:v>14</c:v>
                </c:pt>
                <c:pt idx="23">
                  <c:v>147</c:v>
                </c:pt>
                <c:pt idx="24">
                  <c:v>110</c:v>
                </c:pt>
                <c:pt idx="25">
                  <c:v>75</c:v>
                </c:pt>
                <c:pt idx="26">
                  <c:v>227</c:v>
                </c:pt>
                <c:pt idx="27">
                  <c:v>661</c:v>
                </c:pt>
                <c:pt idx="28">
                  <c:v>42</c:v>
                </c:pt>
                <c:pt idx="29">
                  <c:v>335</c:v>
                </c:pt>
                <c:pt idx="30">
                  <c:v>65</c:v>
                </c:pt>
                <c:pt idx="3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296</c:v>
                </c:pt>
                <c:pt idx="1">
                  <c:v>100</c:v>
                </c:pt>
                <c:pt idx="2">
                  <c:v>26</c:v>
                </c:pt>
                <c:pt idx="3">
                  <c:v>50</c:v>
                </c:pt>
                <c:pt idx="4">
                  <c:v>44</c:v>
                </c:pt>
                <c:pt idx="5">
                  <c:v>137</c:v>
                </c:pt>
                <c:pt idx="6">
                  <c:v>2960</c:v>
                </c:pt>
                <c:pt idx="7">
                  <c:v>232</c:v>
                </c:pt>
                <c:pt idx="8">
                  <c:v>33</c:v>
                </c:pt>
                <c:pt idx="9">
                  <c:v>65</c:v>
                </c:pt>
                <c:pt idx="10">
                  <c:v>457</c:v>
                </c:pt>
                <c:pt idx="11">
                  <c:v>412</c:v>
                </c:pt>
                <c:pt idx="12">
                  <c:v>52</c:v>
                </c:pt>
                <c:pt idx="13">
                  <c:v>201</c:v>
                </c:pt>
                <c:pt idx="14">
                  <c:v>614</c:v>
                </c:pt>
                <c:pt idx="15">
                  <c:v>87</c:v>
                </c:pt>
                <c:pt idx="16">
                  <c:v>34</c:v>
                </c:pt>
                <c:pt idx="17">
                  <c:v>14</c:v>
                </c:pt>
                <c:pt idx="18">
                  <c:v>1668</c:v>
                </c:pt>
                <c:pt idx="19">
                  <c:v>22</c:v>
                </c:pt>
                <c:pt idx="20">
                  <c:v>327</c:v>
                </c:pt>
                <c:pt idx="21">
                  <c:v>190</c:v>
                </c:pt>
                <c:pt idx="22">
                  <c:v>71</c:v>
                </c:pt>
                <c:pt idx="23">
                  <c:v>113</c:v>
                </c:pt>
                <c:pt idx="24">
                  <c:v>282</c:v>
                </c:pt>
                <c:pt idx="25">
                  <c:v>139</c:v>
                </c:pt>
                <c:pt idx="26">
                  <c:v>151</c:v>
                </c:pt>
                <c:pt idx="27">
                  <c:v>298</c:v>
                </c:pt>
                <c:pt idx="28">
                  <c:v>19</c:v>
                </c:pt>
                <c:pt idx="29">
                  <c:v>258</c:v>
                </c:pt>
                <c:pt idx="30">
                  <c:v>109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30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49</c:v>
                </c:pt>
                <c:pt idx="7">
                  <c:v>9</c:v>
                </c:pt>
                <c:pt idx="8">
                  <c:v>3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14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33</c:v>
                </c:pt>
                <c:pt idx="19">
                  <c:v>0</c:v>
                </c:pt>
                <c:pt idx="20">
                  <c:v>49</c:v>
                </c:pt>
                <c:pt idx="21">
                  <c:v>2</c:v>
                </c:pt>
                <c:pt idx="22">
                  <c:v>0</c:v>
                </c:pt>
                <c:pt idx="23">
                  <c:v>10</c:v>
                </c:pt>
                <c:pt idx="24">
                  <c:v>0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0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1080</c:v>
                </c:pt>
                <c:pt idx="1">
                  <c:v>656</c:v>
                </c:pt>
                <c:pt idx="2">
                  <c:v>207</c:v>
                </c:pt>
                <c:pt idx="3">
                  <c:v>232</c:v>
                </c:pt>
                <c:pt idx="4">
                  <c:v>312</c:v>
                </c:pt>
                <c:pt idx="5">
                  <c:v>2823</c:v>
                </c:pt>
                <c:pt idx="6">
                  <c:v>7699</c:v>
                </c:pt>
                <c:pt idx="7">
                  <c:v>2806</c:v>
                </c:pt>
                <c:pt idx="8">
                  <c:v>837</c:v>
                </c:pt>
                <c:pt idx="9">
                  <c:v>1067</c:v>
                </c:pt>
                <c:pt idx="10">
                  <c:v>2286</c:v>
                </c:pt>
                <c:pt idx="11">
                  <c:v>3391</c:v>
                </c:pt>
                <c:pt idx="12">
                  <c:v>235</c:v>
                </c:pt>
                <c:pt idx="13">
                  <c:v>1867</c:v>
                </c:pt>
                <c:pt idx="14">
                  <c:v>3004</c:v>
                </c:pt>
                <c:pt idx="15">
                  <c:v>556</c:v>
                </c:pt>
                <c:pt idx="16">
                  <c:v>111</c:v>
                </c:pt>
                <c:pt idx="17">
                  <c:v>60</c:v>
                </c:pt>
                <c:pt idx="18">
                  <c:v>11517</c:v>
                </c:pt>
                <c:pt idx="19">
                  <c:v>345</c:v>
                </c:pt>
                <c:pt idx="20">
                  <c:v>604</c:v>
                </c:pt>
                <c:pt idx="21">
                  <c:v>1513</c:v>
                </c:pt>
                <c:pt idx="22">
                  <c:v>80</c:v>
                </c:pt>
                <c:pt idx="23">
                  <c:v>1203</c:v>
                </c:pt>
                <c:pt idx="24">
                  <c:v>674</c:v>
                </c:pt>
                <c:pt idx="25">
                  <c:v>1082</c:v>
                </c:pt>
                <c:pt idx="26">
                  <c:v>1279</c:v>
                </c:pt>
                <c:pt idx="27">
                  <c:v>6983</c:v>
                </c:pt>
                <c:pt idx="28">
                  <c:v>50</c:v>
                </c:pt>
                <c:pt idx="29">
                  <c:v>4105</c:v>
                </c:pt>
                <c:pt idx="30">
                  <c:v>507</c:v>
                </c:pt>
                <c:pt idx="3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16</c:v>
                </c:pt>
                <c:pt idx="1">
                  <c:v>21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31</c:v>
                </c:pt>
                <c:pt idx="6">
                  <c:v>13</c:v>
                </c:pt>
                <c:pt idx="7">
                  <c:v>24</c:v>
                </c:pt>
                <c:pt idx="8">
                  <c:v>11</c:v>
                </c:pt>
                <c:pt idx="9">
                  <c:v>1</c:v>
                </c:pt>
                <c:pt idx="10">
                  <c:v>60</c:v>
                </c:pt>
                <c:pt idx="11">
                  <c:v>9</c:v>
                </c:pt>
                <c:pt idx="12">
                  <c:v>18</c:v>
                </c:pt>
                <c:pt idx="13">
                  <c:v>3</c:v>
                </c:pt>
                <c:pt idx="14">
                  <c:v>206</c:v>
                </c:pt>
                <c:pt idx="15">
                  <c:v>53</c:v>
                </c:pt>
                <c:pt idx="16">
                  <c:v>9</c:v>
                </c:pt>
                <c:pt idx="17">
                  <c:v>12</c:v>
                </c:pt>
                <c:pt idx="18">
                  <c:v>18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17</c:v>
                </c:pt>
                <c:pt idx="25">
                  <c:v>5</c:v>
                </c:pt>
                <c:pt idx="26">
                  <c:v>46</c:v>
                </c:pt>
                <c:pt idx="27">
                  <c:v>45</c:v>
                </c:pt>
                <c:pt idx="28">
                  <c:v>5</c:v>
                </c:pt>
                <c:pt idx="29">
                  <c:v>69</c:v>
                </c:pt>
                <c:pt idx="30">
                  <c:v>3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286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11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39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61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6544"/>
        <c:axId val="440941840"/>
      </c:barChart>
      <c:catAx>
        <c:axId val="440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840"/>
        <c:crosses val="autoZero"/>
        <c:auto val="1"/>
        <c:lblAlgn val="ctr"/>
        <c:lblOffset val="100"/>
        <c:noMultiLvlLbl val="0"/>
      </c:catAx>
      <c:valAx>
        <c:axId val="440941840"/>
        <c:scaling>
          <c:orientation val="minMax"/>
          <c:max val="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106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15</c:v>
                </c:pt>
                <c:pt idx="5">
                  <c:v>71</c:v>
                </c:pt>
                <c:pt idx="6">
                  <c:v>1417</c:v>
                </c:pt>
                <c:pt idx="7">
                  <c:v>53</c:v>
                </c:pt>
                <c:pt idx="8">
                  <c:v>35</c:v>
                </c:pt>
                <c:pt idx="9">
                  <c:v>36</c:v>
                </c:pt>
                <c:pt idx="10">
                  <c:v>205</c:v>
                </c:pt>
                <c:pt idx="11">
                  <c:v>184</c:v>
                </c:pt>
                <c:pt idx="12">
                  <c:v>19</c:v>
                </c:pt>
                <c:pt idx="13">
                  <c:v>64</c:v>
                </c:pt>
                <c:pt idx="14">
                  <c:v>314</c:v>
                </c:pt>
                <c:pt idx="15">
                  <c:v>52</c:v>
                </c:pt>
                <c:pt idx="16">
                  <c:v>251</c:v>
                </c:pt>
                <c:pt idx="17">
                  <c:v>2</c:v>
                </c:pt>
                <c:pt idx="18">
                  <c:v>597</c:v>
                </c:pt>
                <c:pt idx="19">
                  <c:v>4</c:v>
                </c:pt>
                <c:pt idx="20">
                  <c:v>121</c:v>
                </c:pt>
                <c:pt idx="21">
                  <c:v>776</c:v>
                </c:pt>
                <c:pt idx="22">
                  <c:v>2</c:v>
                </c:pt>
                <c:pt idx="23">
                  <c:v>37</c:v>
                </c:pt>
                <c:pt idx="24">
                  <c:v>53</c:v>
                </c:pt>
                <c:pt idx="25">
                  <c:v>31</c:v>
                </c:pt>
                <c:pt idx="26">
                  <c:v>28</c:v>
                </c:pt>
                <c:pt idx="27">
                  <c:v>49</c:v>
                </c:pt>
                <c:pt idx="28">
                  <c:v>18</c:v>
                </c:pt>
                <c:pt idx="29">
                  <c:v>139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10641</c:v>
                </c:pt>
                <c:pt idx="1">
                  <c:v>13814</c:v>
                </c:pt>
                <c:pt idx="2">
                  <c:v>1083</c:v>
                </c:pt>
                <c:pt idx="3">
                  <c:v>843</c:v>
                </c:pt>
                <c:pt idx="4">
                  <c:v>2783</c:v>
                </c:pt>
                <c:pt idx="5">
                  <c:v>19087</c:v>
                </c:pt>
                <c:pt idx="6">
                  <c:v>83704</c:v>
                </c:pt>
                <c:pt idx="7">
                  <c:v>20654</c:v>
                </c:pt>
                <c:pt idx="8">
                  <c:v>7148</c:v>
                </c:pt>
                <c:pt idx="9">
                  <c:v>7042</c:v>
                </c:pt>
                <c:pt idx="10">
                  <c:v>22695</c:v>
                </c:pt>
                <c:pt idx="11">
                  <c:v>25697</c:v>
                </c:pt>
                <c:pt idx="12">
                  <c:v>1066</c:v>
                </c:pt>
                <c:pt idx="13">
                  <c:v>12970</c:v>
                </c:pt>
                <c:pt idx="14">
                  <c:v>31554</c:v>
                </c:pt>
                <c:pt idx="15">
                  <c:v>11762</c:v>
                </c:pt>
                <c:pt idx="16">
                  <c:v>2807</c:v>
                </c:pt>
                <c:pt idx="17">
                  <c:v>389</c:v>
                </c:pt>
                <c:pt idx="18">
                  <c:v>91328</c:v>
                </c:pt>
                <c:pt idx="19">
                  <c:v>2204</c:v>
                </c:pt>
                <c:pt idx="20">
                  <c:v>8957</c:v>
                </c:pt>
                <c:pt idx="21">
                  <c:v>14275</c:v>
                </c:pt>
                <c:pt idx="22">
                  <c:v>618</c:v>
                </c:pt>
                <c:pt idx="23">
                  <c:v>11337</c:v>
                </c:pt>
                <c:pt idx="24">
                  <c:v>12667</c:v>
                </c:pt>
                <c:pt idx="25">
                  <c:v>11584</c:v>
                </c:pt>
                <c:pt idx="26">
                  <c:v>2420</c:v>
                </c:pt>
                <c:pt idx="27">
                  <c:v>32785</c:v>
                </c:pt>
                <c:pt idx="28">
                  <c:v>1366</c:v>
                </c:pt>
                <c:pt idx="29">
                  <c:v>24749</c:v>
                </c:pt>
                <c:pt idx="30">
                  <c:v>4799</c:v>
                </c:pt>
                <c:pt idx="31">
                  <c:v>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1611</c:v>
                </c:pt>
                <c:pt idx="1">
                  <c:v>699</c:v>
                </c:pt>
                <c:pt idx="2">
                  <c:v>393</c:v>
                </c:pt>
                <c:pt idx="3">
                  <c:v>301</c:v>
                </c:pt>
                <c:pt idx="4">
                  <c:v>1243</c:v>
                </c:pt>
                <c:pt idx="5">
                  <c:v>4250</c:v>
                </c:pt>
                <c:pt idx="6">
                  <c:v>15174</c:v>
                </c:pt>
                <c:pt idx="7">
                  <c:v>5915</c:v>
                </c:pt>
                <c:pt idx="8">
                  <c:v>815</c:v>
                </c:pt>
                <c:pt idx="9">
                  <c:v>3138</c:v>
                </c:pt>
                <c:pt idx="10">
                  <c:v>3996</c:v>
                </c:pt>
                <c:pt idx="11">
                  <c:v>4489</c:v>
                </c:pt>
                <c:pt idx="12">
                  <c:v>1138</c:v>
                </c:pt>
                <c:pt idx="13">
                  <c:v>6529</c:v>
                </c:pt>
                <c:pt idx="14">
                  <c:v>10237</c:v>
                </c:pt>
                <c:pt idx="15">
                  <c:v>3201</c:v>
                </c:pt>
                <c:pt idx="16">
                  <c:v>785</c:v>
                </c:pt>
                <c:pt idx="17">
                  <c:v>269</c:v>
                </c:pt>
                <c:pt idx="18">
                  <c:v>16371</c:v>
                </c:pt>
                <c:pt idx="19">
                  <c:v>878</c:v>
                </c:pt>
                <c:pt idx="20">
                  <c:v>4259</c:v>
                </c:pt>
                <c:pt idx="21">
                  <c:v>2260</c:v>
                </c:pt>
                <c:pt idx="22">
                  <c:v>200</c:v>
                </c:pt>
                <c:pt idx="23">
                  <c:v>3881</c:v>
                </c:pt>
                <c:pt idx="24">
                  <c:v>1888</c:v>
                </c:pt>
                <c:pt idx="25">
                  <c:v>2066</c:v>
                </c:pt>
                <c:pt idx="26">
                  <c:v>1618</c:v>
                </c:pt>
                <c:pt idx="27">
                  <c:v>7682</c:v>
                </c:pt>
                <c:pt idx="28">
                  <c:v>663</c:v>
                </c:pt>
                <c:pt idx="29">
                  <c:v>5801</c:v>
                </c:pt>
                <c:pt idx="30">
                  <c:v>789</c:v>
                </c:pt>
                <c:pt idx="31">
                  <c:v>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12</c:v>
                </c:pt>
                <c:pt idx="1">
                  <c:v>14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16</c:v>
                </c:pt>
                <c:pt idx="6">
                  <c:v>149</c:v>
                </c:pt>
                <c:pt idx="7">
                  <c:v>23</c:v>
                </c:pt>
                <c:pt idx="8">
                  <c:v>15</c:v>
                </c:pt>
                <c:pt idx="9">
                  <c:v>112</c:v>
                </c:pt>
                <c:pt idx="10">
                  <c:v>10</c:v>
                </c:pt>
                <c:pt idx="11">
                  <c:v>15</c:v>
                </c:pt>
                <c:pt idx="12">
                  <c:v>2</c:v>
                </c:pt>
                <c:pt idx="13">
                  <c:v>24</c:v>
                </c:pt>
                <c:pt idx="14">
                  <c:v>35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99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>
                  <c:v>10</c:v>
                </c:pt>
                <c:pt idx="26">
                  <c:v>20</c:v>
                </c:pt>
                <c:pt idx="27">
                  <c:v>112</c:v>
                </c:pt>
                <c:pt idx="28">
                  <c:v>0</c:v>
                </c:pt>
                <c:pt idx="29">
                  <c:v>48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11</c:v>
                </c:pt>
                <c:pt idx="7">
                  <c:v>3</c:v>
                </c:pt>
                <c:pt idx="8">
                  <c:v>1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38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204</c:v>
                </c:pt>
                <c:pt idx="1">
                  <c:v>90</c:v>
                </c:pt>
                <c:pt idx="2">
                  <c:v>52</c:v>
                </c:pt>
                <c:pt idx="3">
                  <c:v>11</c:v>
                </c:pt>
                <c:pt idx="4">
                  <c:v>36</c:v>
                </c:pt>
                <c:pt idx="5">
                  <c:v>8</c:v>
                </c:pt>
                <c:pt idx="6">
                  <c:v>480</c:v>
                </c:pt>
                <c:pt idx="7">
                  <c:v>470</c:v>
                </c:pt>
                <c:pt idx="8">
                  <c:v>26</c:v>
                </c:pt>
                <c:pt idx="9">
                  <c:v>10</c:v>
                </c:pt>
                <c:pt idx="10">
                  <c:v>249</c:v>
                </c:pt>
                <c:pt idx="11">
                  <c:v>103</c:v>
                </c:pt>
                <c:pt idx="12">
                  <c:v>9</c:v>
                </c:pt>
                <c:pt idx="13">
                  <c:v>9</c:v>
                </c:pt>
                <c:pt idx="14">
                  <c:v>73</c:v>
                </c:pt>
                <c:pt idx="15">
                  <c:v>32</c:v>
                </c:pt>
                <c:pt idx="16">
                  <c:v>21</c:v>
                </c:pt>
                <c:pt idx="17">
                  <c:v>4</c:v>
                </c:pt>
                <c:pt idx="18">
                  <c:v>257</c:v>
                </c:pt>
                <c:pt idx="19">
                  <c:v>11</c:v>
                </c:pt>
                <c:pt idx="20">
                  <c:v>139</c:v>
                </c:pt>
                <c:pt idx="21">
                  <c:v>35</c:v>
                </c:pt>
                <c:pt idx="22">
                  <c:v>48</c:v>
                </c:pt>
                <c:pt idx="23">
                  <c:v>10</c:v>
                </c:pt>
                <c:pt idx="24">
                  <c:v>41</c:v>
                </c:pt>
                <c:pt idx="25">
                  <c:v>24</c:v>
                </c:pt>
                <c:pt idx="26">
                  <c:v>117</c:v>
                </c:pt>
                <c:pt idx="27">
                  <c:v>148</c:v>
                </c:pt>
                <c:pt idx="28">
                  <c:v>67</c:v>
                </c:pt>
                <c:pt idx="29">
                  <c:v>61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34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74</c:v>
                </c:pt>
                <c:pt idx="7">
                  <c:v>60</c:v>
                </c:pt>
                <c:pt idx="8">
                  <c:v>2</c:v>
                </c:pt>
                <c:pt idx="9">
                  <c:v>14</c:v>
                </c:pt>
                <c:pt idx="10">
                  <c:v>51</c:v>
                </c:pt>
                <c:pt idx="11">
                  <c:v>18</c:v>
                </c:pt>
                <c:pt idx="12">
                  <c:v>2</c:v>
                </c:pt>
                <c:pt idx="13">
                  <c:v>7</c:v>
                </c:pt>
                <c:pt idx="14">
                  <c:v>19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81</c:v>
                </c:pt>
                <c:pt idx="19">
                  <c:v>7</c:v>
                </c:pt>
                <c:pt idx="20">
                  <c:v>59</c:v>
                </c:pt>
                <c:pt idx="21">
                  <c:v>8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18</c:v>
                </c:pt>
                <c:pt idx="26">
                  <c:v>78</c:v>
                </c:pt>
                <c:pt idx="27">
                  <c:v>56</c:v>
                </c:pt>
                <c:pt idx="28">
                  <c:v>18</c:v>
                </c:pt>
                <c:pt idx="29">
                  <c:v>22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38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328"/>
        <c:axId val="440945368"/>
      </c:lineChart>
      <c:catAx>
        <c:axId val="4409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5368"/>
        <c:crosses val="autoZero"/>
        <c:auto val="1"/>
        <c:lblAlgn val="ctr"/>
        <c:lblOffset val="100"/>
        <c:noMultiLvlLbl val="0"/>
      </c:catAx>
      <c:valAx>
        <c:axId val="440945368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106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15</c:v>
                </c:pt>
                <c:pt idx="5">
                  <c:v>71</c:v>
                </c:pt>
                <c:pt idx="6">
                  <c:v>1417</c:v>
                </c:pt>
                <c:pt idx="7">
                  <c:v>53</c:v>
                </c:pt>
                <c:pt idx="8">
                  <c:v>35</c:v>
                </c:pt>
                <c:pt idx="9">
                  <c:v>36</c:v>
                </c:pt>
                <c:pt idx="10">
                  <c:v>205</c:v>
                </c:pt>
                <c:pt idx="11">
                  <c:v>184</c:v>
                </c:pt>
                <c:pt idx="12">
                  <c:v>19</c:v>
                </c:pt>
                <c:pt idx="13">
                  <c:v>64</c:v>
                </c:pt>
                <c:pt idx="14">
                  <c:v>314</c:v>
                </c:pt>
                <c:pt idx="15">
                  <c:v>52</c:v>
                </c:pt>
                <c:pt idx="16">
                  <c:v>251</c:v>
                </c:pt>
                <c:pt idx="17">
                  <c:v>2</c:v>
                </c:pt>
                <c:pt idx="18">
                  <c:v>597</c:v>
                </c:pt>
                <c:pt idx="19">
                  <c:v>4</c:v>
                </c:pt>
                <c:pt idx="20">
                  <c:v>121</c:v>
                </c:pt>
                <c:pt idx="21">
                  <c:v>776</c:v>
                </c:pt>
                <c:pt idx="22">
                  <c:v>2</c:v>
                </c:pt>
                <c:pt idx="23">
                  <c:v>37</c:v>
                </c:pt>
                <c:pt idx="24">
                  <c:v>53</c:v>
                </c:pt>
                <c:pt idx="25">
                  <c:v>31</c:v>
                </c:pt>
                <c:pt idx="26">
                  <c:v>28</c:v>
                </c:pt>
                <c:pt idx="27">
                  <c:v>49</c:v>
                </c:pt>
                <c:pt idx="28">
                  <c:v>18</c:v>
                </c:pt>
                <c:pt idx="29">
                  <c:v>139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10641</c:v>
                </c:pt>
                <c:pt idx="1">
                  <c:v>13814</c:v>
                </c:pt>
                <c:pt idx="2">
                  <c:v>1083</c:v>
                </c:pt>
                <c:pt idx="3">
                  <c:v>843</c:v>
                </c:pt>
                <c:pt idx="4">
                  <c:v>2783</c:v>
                </c:pt>
                <c:pt idx="5">
                  <c:v>19087</c:v>
                </c:pt>
                <c:pt idx="6">
                  <c:v>83704</c:v>
                </c:pt>
                <c:pt idx="7">
                  <c:v>20654</c:v>
                </c:pt>
                <c:pt idx="8">
                  <c:v>7148</c:v>
                </c:pt>
                <c:pt idx="9">
                  <c:v>7042</c:v>
                </c:pt>
                <c:pt idx="10">
                  <c:v>22695</c:v>
                </c:pt>
                <c:pt idx="11">
                  <c:v>25697</c:v>
                </c:pt>
                <c:pt idx="12">
                  <c:v>1066</c:v>
                </c:pt>
                <c:pt idx="13">
                  <c:v>12970</c:v>
                </c:pt>
                <c:pt idx="14">
                  <c:v>31554</c:v>
                </c:pt>
                <c:pt idx="15">
                  <c:v>11762</c:v>
                </c:pt>
                <c:pt idx="16">
                  <c:v>2807</c:v>
                </c:pt>
                <c:pt idx="17">
                  <c:v>389</c:v>
                </c:pt>
                <c:pt idx="18">
                  <c:v>91328</c:v>
                </c:pt>
                <c:pt idx="19">
                  <c:v>2204</c:v>
                </c:pt>
                <c:pt idx="20">
                  <c:v>8957</c:v>
                </c:pt>
                <c:pt idx="21">
                  <c:v>14275</c:v>
                </c:pt>
                <c:pt idx="22">
                  <c:v>618</c:v>
                </c:pt>
                <c:pt idx="23">
                  <c:v>11337</c:v>
                </c:pt>
                <c:pt idx="24">
                  <c:v>12667</c:v>
                </c:pt>
                <c:pt idx="25">
                  <c:v>11584</c:v>
                </c:pt>
                <c:pt idx="26">
                  <c:v>2420</c:v>
                </c:pt>
                <c:pt idx="27">
                  <c:v>32785</c:v>
                </c:pt>
                <c:pt idx="28">
                  <c:v>1366</c:v>
                </c:pt>
                <c:pt idx="29">
                  <c:v>24749</c:v>
                </c:pt>
                <c:pt idx="30">
                  <c:v>4799</c:v>
                </c:pt>
                <c:pt idx="31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1611</c:v>
                </c:pt>
                <c:pt idx="1">
                  <c:v>699</c:v>
                </c:pt>
                <c:pt idx="2">
                  <c:v>393</c:v>
                </c:pt>
                <c:pt idx="3">
                  <c:v>301</c:v>
                </c:pt>
                <c:pt idx="4">
                  <c:v>1243</c:v>
                </c:pt>
                <c:pt idx="5">
                  <c:v>4250</c:v>
                </c:pt>
                <c:pt idx="6">
                  <c:v>15174</c:v>
                </c:pt>
                <c:pt idx="7">
                  <c:v>5915</c:v>
                </c:pt>
                <c:pt idx="8">
                  <c:v>815</c:v>
                </c:pt>
                <c:pt idx="9">
                  <c:v>3138</c:v>
                </c:pt>
                <c:pt idx="10">
                  <c:v>3996</c:v>
                </c:pt>
                <c:pt idx="11">
                  <c:v>4489</c:v>
                </c:pt>
                <c:pt idx="12">
                  <c:v>1138</c:v>
                </c:pt>
                <c:pt idx="13">
                  <c:v>6529</c:v>
                </c:pt>
                <c:pt idx="14">
                  <c:v>10237</c:v>
                </c:pt>
                <c:pt idx="15">
                  <c:v>3201</c:v>
                </c:pt>
                <c:pt idx="16">
                  <c:v>785</c:v>
                </c:pt>
                <c:pt idx="17">
                  <c:v>269</c:v>
                </c:pt>
                <c:pt idx="18">
                  <c:v>16371</c:v>
                </c:pt>
                <c:pt idx="19">
                  <c:v>878</c:v>
                </c:pt>
                <c:pt idx="20">
                  <c:v>4259</c:v>
                </c:pt>
                <c:pt idx="21">
                  <c:v>2260</c:v>
                </c:pt>
                <c:pt idx="22">
                  <c:v>200</c:v>
                </c:pt>
                <c:pt idx="23">
                  <c:v>3881</c:v>
                </c:pt>
                <c:pt idx="24">
                  <c:v>1888</c:v>
                </c:pt>
                <c:pt idx="25">
                  <c:v>2066</c:v>
                </c:pt>
                <c:pt idx="26">
                  <c:v>1618</c:v>
                </c:pt>
                <c:pt idx="27">
                  <c:v>7682</c:v>
                </c:pt>
                <c:pt idx="28">
                  <c:v>663</c:v>
                </c:pt>
                <c:pt idx="29">
                  <c:v>5801</c:v>
                </c:pt>
                <c:pt idx="30">
                  <c:v>789</c:v>
                </c:pt>
                <c:pt idx="31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12</c:v>
                </c:pt>
                <c:pt idx="1">
                  <c:v>14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16</c:v>
                </c:pt>
                <c:pt idx="6">
                  <c:v>149</c:v>
                </c:pt>
                <c:pt idx="7">
                  <c:v>23</c:v>
                </c:pt>
                <c:pt idx="8">
                  <c:v>15</c:v>
                </c:pt>
                <c:pt idx="9">
                  <c:v>112</c:v>
                </c:pt>
                <c:pt idx="10">
                  <c:v>10</c:v>
                </c:pt>
                <c:pt idx="11">
                  <c:v>15</c:v>
                </c:pt>
                <c:pt idx="12">
                  <c:v>2</c:v>
                </c:pt>
                <c:pt idx="13">
                  <c:v>24</c:v>
                </c:pt>
                <c:pt idx="14">
                  <c:v>35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99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>
                  <c:v>10</c:v>
                </c:pt>
                <c:pt idx="26">
                  <c:v>20</c:v>
                </c:pt>
                <c:pt idx="27">
                  <c:v>112</c:v>
                </c:pt>
                <c:pt idx="28">
                  <c:v>0</c:v>
                </c:pt>
                <c:pt idx="29">
                  <c:v>48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11</c:v>
                </c:pt>
                <c:pt idx="7">
                  <c:v>3</c:v>
                </c:pt>
                <c:pt idx="8">
                  <c:v>1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38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204</c:v>
                </c:pt>
                <c:pt idx="1">
                  <c:v>90</c:v>
                </c:pt>
                <c:pt idx="2">
                  <c:v>52</c:v>
                </c:pt>
                <c:pt idx="3">
                  <c:v>11</c:v>
                </c:pt>
                <c:pt idx="4">
                  <c:v>36</c:v>
                </c:pt>
                <c:pt idx="5">
                  <c:v>8</c:v>
                </c:pt>
                <c:pt idx="6">
                  <c:v>480</c:v>
                </c:pt>
                <c:pt idx="7">
                  <c:v>470</c:v>
                </c:pt>
                <c:pt idx="8">
                  <c:v>26</c:v>
                </c:pt>
                <c:pt idx="9">
                  <c:v>10</c:v>
                </c:pt>
                <c:pt idx="10">
                  <c:v>249</c:v>
                </c:pt>
                <c:pt idx="11">
                  <c:v>103</c:v>
                </c:pt>
                <c:pt idx="12">
                  <c:v>9</c:v>
                </c:pt>
                <c:pt idx="13">
                  <c:v>9</c:v>
                </c:pt>
                <c:pt idx="14">
                  <c:v>73</c:v>
                </c:pt>
                <c:pt idx="15">
                  <c:v>32</c:v>
                </c:pt>
                <c:pt idx="16">
                  <c:v>21</c:v>
                </c:pt>
                <c:pt idx="17">
                  <c:v>4</c:v>
                </c:pt>
                <c:pt idx="18">
                  <c:v>257</c:v>
                </c:pt>
                <c:pt idx="19">
                  <c:v>11</c:v>
                </c:pt>
                <c:pt idx="20">
                  <c:v>139</c:v>
                </c:pt>
                <c:pt idx="21">
                  <c:v>35</c:v>
                </c:pt>
                <c:pt idx="22">
                  <c:v>48</c:v>
                </c:pt>
                <c:pt idx="23">
                  <c:v>10</c:v>
                </c:pt>
                <c:pt idx="24">
                  <c:v>41</c:v>
                </c:pt>
                <c:pt idx="25">
                  <c:v>24</c:v>
                </c:pt>
                <c:pt idx="26">
                  <c:v>117</c:v>
                </c:pt>
                <c:pt idx="27">
                  <c:v>148</c:v>
                </c:pt>
                <c:pt idx="28">
                  <c:v>67</c:v>
                </c:pt>
                <c:pt idx="29">
                  <c:v>61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34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74</c:v>
                </c:pt>
                <c:pt idx="7">
                  <c:v>60</c:v>
                </c:pt>
                <c:pt idx="8">
                  <c:v>2</c:v>
                </c:pt>
                <c:pt idx="9">
                  <c:v>14</c:v>
                </c:pt>
                <c:pt idx="10">
                  <c:v>51</c:v>
                </c:pt>
                <c:pt idx="11">
                  <c:v>18</c:v>
                </c:pt>
                <c:pt idx="12">
                  <c:v>2</c:v>
                </c:pt>
                <c:pt idx="13">
                  <c:v>7</c:v>
                </c:pt>
                <c:pt idx="14">
                  <c:v>19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81</c:v>
                </c:pt>
                <c:pt idx="19">
                  <c:v>7</c:v>
                </c:pt>
                <c:pt idx="20">
                  <c:v>59</c:v>
                </c:pt>
                <c:pt idx="21">
                  <c:v>8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18</c:v>
                </c:pt>
                <c:pt idx="26">
                  <c:v>78</c:v>
                </c:pt>
                <c:pt idx="27">
                  <c:v>56</c:v>
                </c:pt>
                <c:pt idx="28">
                  <c:v>18</c:v>
                </c:pt>
                <c:pt idx="29">
                  <c:v>22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38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10816"/>
        <c:axId val="441605720"/>
      </c:barChart>
      <c:catAx>
        <c:axId val="4416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5720"/>
        <c:crosses val="autoZero"/>
        <c:auto val="1"/>
        <c:lblAlgn val="ctr"/>
        <c:lblOffset val="100"/>
        <c:noMultiLvlLbl val="0"/>
      </c:catAx>
      <c:valAx>
        <c:axId val="441605720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1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2022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20.073799687466391</c:v>
                </c:pt>
                <c:pt idx="1">
                  <c:v>15.348468648576834</c:v>
                </c:pt>
                <c:pt idx="2">
                  <c:v>0.61889879351903987</c:v>
                </c:pt>
                <c:pt idx="3">
                  <c:v>63.707509031209078</c:v>
                </c:pt>
                <c:pt idx="4">
                  <c:v>0.25132383922866197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2022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86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53</c:v>
                </c:pt>
                <c:pt idx="6">
                  <c:v>1138</c:v>
                </c:pt>
                <c:pt idx="7">
                  <c:v>49</c:v>
                </c:pt>
                <c:pt idx="8">
                  <c:v>32</c:v>
                </c:pt>
                <c:pt idx="9">
                  <c:v>35</c:v>
                </c:pt>
                <c:pt idx="10">
                  <c:v>182</c:v>
                </c:pt>
                <c:pt idx="11">
                  <c:v>174</c:v>
                </c:pt>
                <c:pt idx="12">
                  <c:v>18</c:v>
                </c:pt>
                <c:pt idx="13">
                  <c:v>55</c:v>
                </c:pt>
                <c:pt idx="14">
                  <c:v>305</c:v>
                </c:pt>
                <c:pt idx="15">
                  <c:v>49</c:v>
                </c:pt>
                <c:pt idx="16">
                  <c:v>236</c:v>
                </c:pt>
                <c:pt idx="17">
                  <c:v>2</c:v>
                </c:pt>
                <c:pt idx="18">
                  <c:v>560</c:v>
                </c:pt>
                <c:pt idx="19">
                  <c:v>2</c:v>
                </c:pt>
                <c:pt idx="20">
                  <c:v>49</c:v>
                </c:pt>
                <c:pt idx="21">
                  <c:v>770</c:v>
                </c:pt>
                <c:pt idx="22">
                  <c:v>2</c:v>
                </c:pt>
                <c:pt idx="23">
                  <c:v>29</c:v>
                </c:pt>
                <c:pt idx="24">
                  <c:v>52</c:v>
                </c:pt>
                <c:pt idx="25">
                  <c:v>22</c:v>
                </c:pt>
                <c:pt idx="26">
                  <c:v>10</c:v>
                </c:pt>
                <c:pt idx="27">
                  <c:v>37</c:v>
                </c:pt>
                <c:pt idx="28">
                  <c:v>18</c:v>
                </c:pt>
                <c:pt idx="29">
                  <c:v>110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9721</c:v>
                </c:pt>
                <c:pt idx="1">
                  <c:v>13163</c:v>
                </c:pt>
                <c:pt idx="2">
                  <c:v>905</c:v>
                </c:pt>
                <c:pt idx="3">
                  <c:v>641</c:v>
                </c:pt>
                <c:pt idx="4">
                  <c:v>2443</c:v>
                </c:pt>
                <c:pt idx="5">
                  <c:v>16709</c:v>
                </c:pt>
                <c:pt idx="6">
                  <c:v>75228</c:v>
                </c:pt>
                <c:pt idx="7">
                  <c:v>17791</c:v>
                </c:pt>
                <c:pt idx="8">
                  <c:v>6128</c:v>
                </c:pt>
                <c:pt idx="9">
                  <c:v>6087</c:v>
                </c:pt>
                <c:pt idx="10">
                  <c:v>20968</c:v>
                </c:pt>
                <c:pt idx="11">
                  <c:v>22002</c:v>
                </c:pt>
                <c:pt idx="12">
                  <c:v>849</c:v>
                </c:pt>
                <c:pt idx="13">
                  <c:v>10771</c:v>
                </c:pt>
                <c:pt idx="14">
                  <c:v>28809</c:v>
                </c:pt>
                <c:pt idx="15">
                  <c:v>11132</c:v>
                </c:pt>
                <c:pt idx="16">
                  <c:v>2742</c:v>
                </c:pt>
                <c:pt idx="17">
                  <c:v>318</c:v>
                </c:pt>
                <c:pt idx="18">
                  <c:v>76466</c:v>
                </c:pt>
                <c:pt idx="19">
                  <c:v>1852</c:v>
                </c:pt>
                <c:pt idx="20">
                  <c:v>8059</c:v>
                </c:pt>
                <c:pt idx="21">
                  <c:v>13336</c:v>
                </c:pt>
                <c:pt idx="22">
                  <c:v>540</c:v>
                </c:pt>
                <c:pt idx="23">
                  <c:v>9868</c:v>
                </c:pt>
                <c:pt idx="24">
                  <c:v>11784</c:v>
                </c:pt>
                <c:pt idx="25">
                  <c:v>10428</c:v>
                </c:pt>
                <c:pt idx="26">
                  <c:v>1673</c:v>
                </c:pt>
                <c:pt idx="27">
                  <c:v>25139</c:v>
                </c:pt>
                <c:pt idx="28">
                  <c:v>1310</c:v>
                </c:pt>
                <c:pt idx="29">
                  <c:v>20686</c:v>
                </c:pt>
                <c:pt idx="30">
                  <c:v>4068</c:v>
                </c:pt>
                <c:pt idx="31">
                  <c:v>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1393</c:v>
                </c:pt>
                <c:pt idx="1">
                  <c:v>568</c:v>
                </c:pt>
                <c:pt idx="2">
                  <c:v>287</c:v>
                </c:pt>
                <c:pt idx="3">
                  <c:v>182</c:v>
                </c:pt>
                <c:pt idx="4">
                  <c:v>1106</c:v>
                </c:pt>
                <c:pt idx="5">
                  <c:v>3523</c:v>
                </c:pt>
                <c:pt idx="6">
                  <c:v>12623</c:v>
                </c:pt>
                <c:pt idx="7">
                  <c:v>5081</c:v>
                </c:pt>
                <c:pt idx="8">
                  <c:v>695</c:v>
                </c:pt>
                <c:pt idx="9">
                  <c:v>2751</c:v>
                </c:pt>
                <c:pt idx="10">
                  <c:v>3345</c:v>
                </c:pt>
                <c:pt idx="11">
                  <c:v>3195</c:v>
                </c:pt>
                <c:pt idx="12">
                  <c:v>1057</c:v>
                </c:pt>
                <c:pt idx="13">
                  <c:v>5784</c:v>
                </c:pt>
                <c:pt idx="14">
                  <c:v>9084</c:v>
                </c:pt>
                <c:pt idx="15">
                  <c:v>3002</c:v>
                </c:pt>
                <c:pt idx="16">
                  <c:v>764</c:v>
                </c:pt>
                <c:pt idx="17">
                  <c:v>256</c:v>
                </c:pt>
                <c:pt idx="18">
                  <c:v>12583</c:v>
                </c:pt>
                <c:pt idx="19">
                  <c:v>721</c:v>
                </c:pt>
                <c:pt idx="20">
                  <c:v>3944</c:v>
                </c:pt>
                <c:pt idx="21">
                  <c:v>1893</c:v>
                </c:pt>
                <c:pt idx="22">
                  <c:v>168</c:v>
                </c:pt>
                <c:pt idx="23">
                  <c:v>3295</c:v>
                </c:pt>
                <c:pt idx="24">
                  <c:v>1720</c:v>
                </c:pt>
                <c:pt idx="25">
                  <c:v>1585</c:v>
                </c:pt>
                <c:pt idx="26">
                  <c:v>854</c:v>
                </c:pt>
                <c:pt idx="27">
                  <c:v>4501</c:v>
                </c:pt>
                <c:pt idx="28">
                  <c:v>626</c:v>
                </c:pt>
                <c:pt idx="29">
                  <c:v>4053</c:v>
                </c:pt>
                <c:pt idx="30">
                  <c:v>670</c:v>
                </c:pt>
                <c:pt idx="31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20</c:v>
                </c:pt>
                <c:pt idx="28">
                  <c:v>0</c:v>
                </c:pt>
                <c:pt idx="29">
                  <c:v>14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97</c:v>
                </c:pt>
                <c:pt idx="1">
                  <c:v>72</c:v>
                </c:pt>
                <c:pt idx="2">
                  <c:v>41</c:v>
                </c:pt>
                <c:pt idx="3">
                  <c:v>7</c:v>
                </c:pt>
                <c:pt idx="4">
                  <c:v>29</c:v>
                </c:pt>
                <c:pt idx="5">
                  <c:v>6</c:v>
                </c:pt>
                <c:pt idx="6">
                  <c:v>228</c:v>
                </c:pt>
                <c:pt idx="7">
                  <c:v>448</c:v>
                </c:pt>
                <c:pt idx="8">
                  <c:v>19</c:v>
                </c:pt>
                <c:pt idx="9">
                  <c:v>7</c:v>
                </c:pt>
                <c:pt idx="10">
                  <c:v>229</c:v>
                </c:pt>
                <c:pt idx="11">
                  <c:v>101</c:v>
                </c:pt>
                <c:pt idx="12">
                  <c:v>7</c:v>
                </c:pt>
                <c:pt idx="13">
                  <c:v>2</c:v>
                </c:pt>
                <c:pt idx="14">
                  <c:v>64</c:v>
                </c:pt>
                <c:pt idx="15">
                  <c:v>32</c:v>
                </c:pt>
                <c:pt idx="16">
                  <c:v>20</c:v>
                </c:pt>
                <c:pt idx="17">
                  <c:v>2</c:v>
                </c:pt>
                <c:pt idx="18">
                  <c:v>188</c:v>
                </c:pt>
                <c:pt idx="19">
                  <c:v>7</c:v>
                </c:pt>
                <c:pt idx="20">
                  <c:v>106</c:v>
                </c:pt>
                <c:pt idx="21">
                  <c:v>34</c:v>
                </c:pt>
                <c:pt idx="22">
                  <c:v>47</c:v>
                </c:pt>
                <c:pt idx="23">
                  <c:v>10</c:v>
                </c:pt>
                <c:pt idx="24">
                  <c:v>31</c:v>
                </c:pt>
                <c:pt idx="25">
                  <c:v>14</c:v>
                </c:pt>
                <c:pt idx="26">
                  <c:v>80</c:v>
                </c:pt>
                <c:pt idx="27">
                  <c:v>120</c:v>
                </c:pt>
                <c:pt idx="28">
                  <c:v>65</c:v>
                </c:pt>
                <c:pt idx="29">
                  <c:v>34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13</c:v>
                </c:pt>
                <c:pt idx="5">
                  <c:v>5</c:v>
                </c:pt>
                <c:pt idx="6">
                  <c:v>57</c:v>
                </c:pt>
                <c:pt idx="7">
                  <c:v>53</c:v>
                </c:pt>
                <c:pt idx="8">
                  <c:v>1</c:v>
                </c:pt>
                <c:pt idx="9">
                  <c:v>8</c:v>
                </c:pt>
                <c:pt idx="10">
                  <c:v>41</c:v>
                </c:pt>
                <c:pt idx="11">
                  <c:v>13</c:v>
                </c:pt>
                <c:pt idx="12">
                  <c:v>1</c:v>
                </c:pt>
                <c:pt idx="13">
                  <c:v>1</c:v>
                </c:pt>
                <c:pt idx="14">
                  <c:v>19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25</c:v>
                </c:pt>
                <c:pt idx="19">
                  <c:v>6</c:v>
                </c:pt>
                <c:pt idx="20">
                  <c:v>45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  <c:pt idx="26">
                  <c:v>53</c:v>
                </c:pt>
                <c:pt idx="27">
                  <c:v>18</c:v>
                </c:pt>
                <c:pt idx="28">
                  <c:v>18</c:v>
                </c:pt>
                <c:pt idx="29">
                  <c:v>16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6504"/>
        <c:axId val="441607680"/>
      </c:lineChart>
      <c:catAx>
        <c:axId val="44160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7680"/>
        <c:crosses val="autoZero"/>
        <c:auto val="1"/>
        <c:lblAlgn val="ctr"/>
        <c:lblOffset val="100"/>
        <c:noMultiLvlLbl val="0"/>
      </c:catAx>
      <c:valAx>
        <c:axId val="441607680"/>
        <c:scaling>
          <c:orientation val="minMax"/>
          <c:max val="8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6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2022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86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53</c:v>
                </c:pt>
                <c:pt idx="6">
                  <c:v>1138</c:v>
                </c:pt>
                <c:pt idx="7">
                  <c:v>49</c:v>
                </c:pt>
                <c:pt idx="8">
                  <c:v>32</c:v>
                </c:pt>
                <c:pt idx="9">
                  <c:v>35</c:v>
                </c:pt>
                <c:pt idx="10">
                  <c:v>182</c:v>
                </c:pt>
                <c:pt idx="11">
                  <c:v>174</c:v>
                </c:pt>
                <c:pt idx="12">
                  <c:v>18</c:v>
                </c:pt>
                <c:pt idx="13">
                  <c:v>55</c:v>
                </c:pt>
                <c:pt idx="14">
                  <c:v>305</c:v>
                </c:pt>
                <c:pt idx="15">
                  <c:v>49</c:v>
                </c:pt>
                <c:pt idx="16">
                  <c:v>236</c:v>
                </c:pt>
                <c:pt idx="17">
                  <c:v>2</c:v>
                </c:pt>
                <c:pt idx="18">
                  <c:v>560</c:v>
                </c:pt>
                <c:pt idx="19">
                  <c:v>2</c:v>
                </c:pt>
                <c:pt idx="20">
                  <c:v>49</c:v>
                </c:pt>
                <c:pt idx="21">
                  <c:v>770</c:v>
                </c:pt>
                <c:pt idx="22">
                  <c:v>2</c:v>
                </c:pt>
                <c:pt idx="23">
                  <c:v>29</c:v>
                </c:pt>
                <c:pt idx="24">
                  <c:v>52</c:v>
                </c:pt>
                <c:pt idx="25">
                  <c:v>22</c:v>
                </c:pt>
                <c:pt idx="26">
                  <c:v>10</c:v>
                </c:pt>
                <c:pt idx="27">
                  <c:v>37</c:v>
                </c:pt>
                <c:pt idx="28">
                  <c:v>18</c:v>
                </c:pt>
                <c:pt idx="29">
                  <c:v>110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9721</c:v>
                </c:pt>
                <c:pt idx="1">
                  <c:v>13163</c:v>
                </c:pt>
                <c:pt idx="2">
                  <c:v>905</c:v>
                </c:pt>
                <c:pt idx="3">
                  <c:v>641</c:v>
                </c:pt>
                <c:pt idx="4">
                  <c:v>2443</c:v>
                </c:pt>
                <c:pt idx="5">
                  <c:v>16709</c:v>
                </c:pt>
                <c:pt idx="6">
                  <c:v>75228</c:v>
                </c:pt>
                <c:pt idx="7">
                  <c:v>17791</c:v>
                </c:pt>
                <c:pt idx="8">
                  <c:v>6128</c:v>
                </c:pt>
                <c:pt idx="9">
                  <c:v>6087</c:v>
                </c:pt>
                <c:pt idx="10">
                  <c:v>20968</c:v>
                </c:pt>
                <c:pt idx="11">
                  <c:v>22002</c:v>
                </c:pt>
                <c:pt idx="12">
                  <c:v>849</c:v>
                </c:pt>
                <c:pt idx="13">
                  <c:v>10771</c:v>
                </c:pt>
                <c:pt idx="14">
                  <c:v>28809</c:v>
                </c:pt>
                <c:pt idx="15">
                  <c:v>11132</c:v>
                </c:pt>
                <c:pt idx="16">
                  <c:v>2742</c:v>
                </c:pt>
                <c:pt idx="17">
                  <c:v>318</c:v>
                </c:pt>
                <c:pt idx="18">
                  <c:v>76466</c:v>
                </c:pt>
                <c:pt idx="19">
                  <c:v>1852</c:v>
                </c:pt>
                <c:pt idx="20">
                  <c:v>8059</c:v>
                </c:pt>
                <c:pt idx="21">
                  <c:v>13336</c:v>
                </c:pt>
                <c:pt idx="22">
                  <c:v>540</c:v>
                </c:pt>
                <c:pt idx="23">
                  <c:v>9868</c:v>
                </c:pt>
                <c:pt idx="24">
                  <c:v>11784</c:v>
                </c:pt>
                <c:pt idx="25">
                  <c:v>10428</c:v>
                </c:pt>
                <c:pt idx="26">
                  <c:v>1673</c:v>
                </c:pt>
                <c:pt idx="27">
                  <c:v>25139</c:v>
                </c:pt>
                <c:pt idx="28">
                  <c:v>1310</c:v>
                </c:pt>
                <c:pt idx="29">
                  <c:v>20686</c:v>
                </c:pt>
                <c:pt idx="30">
                  <c:v>4068</c:v>
                </c:pt>
                <c:pt idx="31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1393</c:v>
                </c:pt>
                <c:pt idx="1">
                  <c:v>568</c:v>
                </c:pt>
                <c:pt idx="2">
                  <c:v>287</c:v>
                </c:pt>
                <c:pt idx="3">
                  <c:v>182</c:v>
                </c:pt>
                <c:pt idx="4">
                  <c:v>1106</c:v>
                </c:pt>
                <c:pt idx="5">
                  <c:v>3523</c:v>
                </c:pt>
                <c:pt idx="6">
                  <c:v>12623</c:v>
                </c:pt>
                <c:pt idx="7">
                  <c:v>5081</c:v>
                </c:pt>
                <c:pt idx="8">
                  <c:v>695</c:v>
                </c:pt>
                <c:pt idx="9">
                  <c:v>2751</c:v>
                </c:pt>
                <c:pt idx="10">
                  <c:v>3345</c:v>
                </c:pt>
                <c:pt idx="11">
                  <c:v>3195</c:v>
                </c:pt>
                <c:pt idx="12">
                  <c:v>1057</c:v>
                </c:pt>
                <c:pt idx="13">
                  <c:v>5784</c:v>
                </c:pt>
                <c:pt idx="14">
                  <c:v>9084</c:v>
                </c:pt>
                <c:pt idx="15">
                  <c:v>3002</c:v>
                </c:pt>
                <c:pt idx="16">
                  <c:v>764</c:v>
                </c:pt>
                <c:pt idx="17">
                  <c:v>256</c:v>
                </c:pt>
                <c:pt idx="18">
                  <c:v>12583</c:v>
                </c:pt>
                <c:pt idx="19">
                  <c:v>721</c:v>
                </c:pt>
                <c:pt idx="20">
                  <c:v>3944</c:v>
                </c:pt>
                <c:pt idx="21">
                  <c:v>1893</c:v>
                </c:pt>
                <c:pt idx="22">
                  <c:v>168</c:v>
                </c:pt>
                <c:pt idx="23">
                  <c:v>3295</c:v>
                </c:pt>
                <c:pt idx="24">
                  <c:v>1720</c:v>
                </c:pt>
                <c:pt idx="25">
                  <c:v>1585</c:v>
                </c:pt>
                <c:pt idx="26">
                  <c:v>854</c:v>
                </c:pt>
                <c:pt idx="27">
                  <c:v>4501</c:v>
                </c:pt>
                <c:pt idx="28">
                  <c:v>626</c:v>
                </c:pt>
                <c:pt idx="29">
                  <c:v>4053</c:v>
                </c:pt>
                <c:pt idx="30">
                  <c:v>670</c:v>
                </c:pt>
                <c:pt idx="31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20</c:v>
                </c:pt>
                <c:pt idx="28">
                  <c:v>0</c:v>
                </c:pt>
                <c:pt idx="29">
                  <c:v>14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97</c:v>
                </c:pt>
                <c:pt idx="1">
                  <c:v>72</c:v>
                </c:pt>
                <c:pt idx="2">
                  <c:v>41</c:v>
                </c:pt>
                <c:pt idx="3">
                  <c:v>7</c:v>
                </c:pt>
                <c:pt idx="4">
                  <c:v>29</c:v>
                </c:pt>
                <c:pt idx="5">
                  <c:v>6</c:v>
                </c:pt>
                <c:pt idx="6">
                  <c:v>228</c:v>
                </c:pt>
                <c:pt idx="7">
                  <c:v>448</c:v>
                </c:pt>
                <c:pt idx="8">
                  <c:v>19</c:v>
                </c:pt>
                <c:pt idx="9">
                  <c:v>7</c:v>
                </c:pt>
                <c:pt idx="10">
                  <c:v>229</c:v>
                </c:pt>
                <c:pt idx="11">
                  <c:v>101</c:v>
                </c:pt>
                <c:pt idx="12">
                  <c:v>7</c:v>
                </c:pt>
                <c:pt idx="13">
                  <c:v>2</c:v>
                </c:pt>
                <c:pt idx="14">
                  <c:v>64</c:v>
                </c:pt>
                <c:pt idx="15">
                  <c:v>32</c:v>
                </c:pt>
                <c:pt idx="16">
                  <c:v>20</c:v>
                </c:pt>
                <c:pt idx="17">
                  <c:v>2</c:v>
                </c:pt>
                <c:pt idx="18">
                  <c:v>188</c:v>
                </c:pt>
                <c:pt idx="19">
                  <c:v>7</c:v>
                </c:pt>
                <c:pt idx="20">
                  <c:v>106</c:v>
                </c:pt>
                <c:pt idx="21">
                  <c:v>34</c:v>
                </c:pt>
                <c:pt idx="22">
                  <c:v>47</c:v>
                </c:pt>
                <c:pt idx="23">
                  <c:v>10</c:v>
                </c:pt>
                <c:pt idx="24">
                  <c:v>31</c:v>
                </c:pt>
                <c:pt idx="25">
                  <c:v>14</c:v>
                </c:pt>
                <c:pt idx="26">
                  <c:v>80</c:v>
                </c:pt>
                <c:pt idx="27">
                  <c:v>120</c:v>
                </c:pt>
                <c:pt idx="28">
                  <c:v>65</c:v>
                </c:pt>
                <c:pt idx="29">
                  <c:v>34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13</c:v>
                </c:pt>
                <c:pt idx="5">
                  <c:v>5</c:v>
                </c:pt>
                <c:pt idx="6">
                  <c:v>57</c:v>
                </c:pt>
                <c:pt idx="7">
                  <c:v>53</c:v>
                </c:pt>
                <c:pt idx="8">
                  <c:v>1</c:v>
                </c:pt>
                <c:pt idx="9">
                  <c:v>8</c:v>
                </c:pt>
                <c:pt idx="10">
                  <c:v>41</c:v>
                </c:pt>
                <c:pt idx="11">
                  <c:v>13</c:v>
                </c:pt>
                <c:pt idx="12">
                  <c:v>1</c:v>
                </c:pt>
                <c:pt idx="13">
                  <c:v>1</c:v>
                </c:pt>
                <c:pt idx="14">
                  <c:v>19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25</c:v>
                </c:pt>
                <c:pt idx="19">
                  <c:v>6</c:v>
                </c:pt>
                <c:pt idx="20">
                  <c:v>45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  <c:pt idx="26">
                  <c:v>53</c:v>
                </c:pt>
                <c:pt idx="27">
                  <c:v>18</c:v>
                </c:pt>
                <c:pt idx="28">
                  <c:v>18</c:v>
                </c:pt>
                <c:pt idx="29">
                  <c:v>16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4544"/>
        <c:axId val="441604936"/>
      </c:barChart>
      <c:catAx>
        <c:axId val="44160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4936"/>
        <c:crosses val="autoZero"/>
        <c:auto val="1"/>
        <c:lblAlgn val="ctr"/>
        <c:lblOffset val="100"/>
        <c:noMultiLvlLbl val="0"/>
      </c:catAx>
      <c:valAx>
        <c:axId val="441604936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2022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279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23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15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72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18</c:v>
                </c:pt>
                <c:pt idx="27">
                  <c:v>12</c:v>
                </c:pt>
                <c:pt idx="28">
                  <c:v>0</c:v>
                </c:pt>
                <c:pt idx="29">
                  <c:v>29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920</c:v>
                </c:pt>
                <c:pt idx="1">
                  <c:v>651</c:v>
                </c:pt>
                <c:pt idx="2">
                  <c:v>178</c:v>
                </c:pt>
                <c:pt idx="3">
                  <c:v>202</c:v>
                </c:pt>
                <c:pt idx="4">
                  <c:v>340</c:v>
                </c:pt>
                <c:pt idx="5">
                  <c:v>2378</c:v>
                </c:pt>
                <c:pt idx="6">
                  <c:v>8476</c:v>
                </c:pt>
                <c:pt idx="7">
                  <c:v>2863</c:v>
                </c:pt>
                <c:pt idx="8">
                  <c:v>1020</c:v>
                </c:pt>
                <c:pt idx="9">
                  <c:v>955</c:v>
                </c:pt>
                <c:pt idx="10">
                  <c:v>1727</c:v>
                </c:pt>
                <c:pt idx="11">
                  <c:v>3695</c:v>
                </c:pt>
                <c:pt idx="12">
                  <c:v>217</c:v>
                </c:pt>
                <c:pt idx="13">
                  <c:v>2199</c:v>
                </c:pt>
                <c:pt idx="14">
                  <c:v>2745</c:v>
                </c:pt>
                <c:pt idx="15">
                  <c:v>630</c:v>
                </c:pt>
                <c:pt idx="16">
                  <c:v>65</c:v>
                </c:pt>
                <c:pt idx="17">
                  <c:v>71</c:v>
                </c:pt>
                <c:pt idx="18">
                  <c:v>14862</c:v>
                </c:pt>
                <c:pt idx="19">
                  <c:v>352</c:v>
                </c:pt>
                <c:pt idx="20">
                  <c:v>898</c:v>
                </c:pt>
                <c:pt idx="21">
                  <c:v>939</c:v>
                </c:pt>
                <c:pt idx="22">
                  <c:v>78</c:v>
                </c:pt>
                <c:pt idx="23">
                  <c:v>1469</c:v>
                </c:pt>
                <c:pt idx="24">
                  <c:v>883</c:v>
                </c:pt>
                <c:pt idx="25">
                  <c:v>1156</c:v>
                </c:pt>
                <c:pt idx="26">
                  <c:v>747</c:v>
                </c:pt>
                <c:pt idx="27">
                  <c:v>7646</c:v>
                </c:pt>
                <c:pt idx="28">
                  <c:v>56</c:v>
                </c:pt>
                <c:pt idx="29">
                  <c:v>4063</c:v>
                </c:pt>
                <c:pt idx="30">
                  <c:v>731</c:v>
                </c:pt>
                <c:pt idx="31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218</c:v>
                </c:pt>
                <c:pt idx="1">
                  <c:v>131</c:v>
                </c:pt>
                <c:pt idx="2">
                  <c:v>106</c:v>
                </c:pt>
                <c:pt idx="3">
                  <c:v>119</c:v>
                </c:pt>
                <c:pt idx="4">
                  <c:v>137</c:v>
                </c:pt>
                <c:pt idx="5">
                  <c:v>727</c:v>
                </c:pt>
                <c:pt idx="6">
                  <c:v>2551</c:v>
                </c:pt>
                <c:pt idx="7">
                  <c:v>834</c:v>
                </c:pt>
                <c:pt idx="8">
                  <c:v>120</c:v>
                </c:pt>
                <c:pt idx="9">
                  <c:v>387</c:v>
                </c:pt>
                <c:pt idx="10">
                  <c:v>651</c:v>
                </c:pt>
                <c:pt idx="11">
                  <c:v>1294</c:v>
                </c:pt>
                <c:pt idx="12">
                  <c:v>81</c:v>
                </c:pt>
                <c:pt idx="13">
                  <c:v>745</c:v>
                </c:pt>
                <c:pt idx="14">
                  <c:v>1153</c:v>
                </c:pt>
                <c:pt idx="15">
                  <c:v>199</c:v>
                </c:pt>
                <c:pt idx="16">
                  <c:v>21</c:v>
                </c:pt>
                <c:pt idx="17">
                  <c:v>13</c:v>
                </c:pt>
                <c:pt idx="18">
                  <c:v>3788</c:v>
                </c:pt>
                <c:pt idx="19">
                  <c:v>157</c:v>
                </c:pt>
                <c:pt idx="20">
                  <c:v>315</c:v>
                </c:pt>
                <c:pt idx="21">
                  <c:v>367</c:v>
                </c:pt>
                <c:pt idx="22">
                  <c:v>32</c:v>
                </c:pt>
                <c:pt idx="23">
                  <c:v>586</c:v>
                </c:pt>
                <c:pt idx="24">
                  <c:v>168</c:v>
                </c:pt>
                <c:pt idx="25">
                  <c:v>481</c:v>
                </c:pt>
                <c:pt idx="26">
                  <c:v>764</c:v>
                </c:pt>
                <c:pt idx="27">
                  <c:v>3181</c:v>
                </c:pt>
                <c:pt idx="28">
                  <c:v>37</c:v>
                </c:pt>
                <c:pt idx="29">
                  <c:v>1748</c:v>
                </c:pt>
                <c:pt idx="30">
                  <c:v>119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12</c:v>
                </c:pt>
                <c:pt idx="1">
                  <c:v>8</c:v>
                </c:pt>
                <c:pt idx="2">
                  <c:v>3</c:v>
                </c:pt>
                <c:pt idx="3">
                  <c:v>10</c:v>
                </c:pt>
                <c:pt idx="4">
                  <c:v>0</c:v>
                </c:pt>
                <c:pt idx="5">
                  <c:v>15</c:v>
                </c:pt>
                <c:pt idx="6">
                  <c:v>129</c:v>
                </c:pt>
                <c:pt idx="7">
                  <c:v>18</c:v>
                </c:pt>
                <c:pt idx="8">
                  <c:v>15</c:v>
                </c:pt>
                <c:pt idx="9">
                  <c:v>96</c:v>
                </c:pt>
                <c:pt idx="10">
                  <c:v>7</c:v>
                </c:pt>
                <c:pt idx="11">
                  <c:v>14</c:v>
                </c:pt>
                <c:pt idx="12">
                  <c:v>1</c:v>
                </c:pt>
                <c:pt idx="13">
                  <c:v>23</c:v>
                </c:pt>
                <c:pt idx="14">
                  <c:v>29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83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15</c:v>
                </c:pt>
                <c:pt idx="27">
                  <c:v>92</c:v>
                </c:pt>
                <c:pt idx="28">
                  <c:v>0</c:v>
                </c:pt>
                <c:pt idx="29">
                  <c:v>34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107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252</c:v>
                </c:pt>
                <c:pt idx="7">
                  <c:v>22</c:v>
                </c:pt>
                <c:pt idx="8">
                  <c:v>7</c:v>
                </c:pt>
                <c:pt idx="9">
                  <c:v>3</c:v>
                </c:pt>
                <c:pt idx="10">
                  <c:v>20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69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37</c:v>
                </c:pt>
                <c:pt idx="27">
                  <c:v>28</c:v>
                </c:pt>
                <c:pt idx="28">
                  <c:v>2</c:v>
                </c:pt>
                <c:pt idx="29">
                  <c:v>27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9</c:v>
                </c:pt>
                <c:pt idx="26">
                  <c:v>25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4976"/>
        <c:axId val="440946936"/>
      </c:lineChart>
      <c:catAx>
        <c:axId val="440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6936"/>
        <c:crosses val="autoZero"/>
        <c:auto val="1"/>
        <c:lblAlgn val="ctr"/>
        <c:lblOffset val="100"/>
        <c:noMultiLvlLbl val="0"/>
      </c:catAx>
      <c:valAx>
        <c:axId val="440946936"/>
        <c:scaling>
          <c:orientation val="minMax"/>
          <c:max val="16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2022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279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23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15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72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18</c:v>
                </c:pt>
                <c:pt idx="27">
                  <c:v>12</c:v>
                </c:pt>
                <c:pt idx="28">
                  <c:v>0</c:v>
                </c:pt>
                <c:pt idx="29">
                  <c:v>29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920</c:v>
                </c:pt>
                <c:pt idx="1">
                  <c:v>651</c:v>
                </c:pt>
                <c:pt idx="2">
                  <c:v>178</c:v>
                </c:pt>
                <c:pt idx="3">
                  <c:v>202</c:v>
                </c:pt>
                <c:pt idx="4">
                  <c:v>340</c:v>
                </c:pt>
                <c:pt idx="5">
                  <c:v>2378</c:v>
                </c:pt>
                <c:pt idx="6">
                  <c:v>8476</c:v>
                </c:pt>
                <c:pt idx="7">
                  <c:v>2863</c:v>
                </c:pt>
                <c:pt idx="8">
                  <c:v>1020</c:v>
                </c:pt>
                <c:pt idx="9">
                  <c:v>955</c:v>
                </c:pt>
                <c:pt idx="10">
                  <c:v>1727</c:v>
                </c:pt>
                <c:pt idx="11">
                  <c:v>3695</c:v>
                </c:pt>
                <c:pt idx="12">
                  <c:v>217</c:v>
                </c:pt>
                <c:pt idx="13">
                  <c:v>2199</c:v>
                </c:pt>
                <c:pt idx="14">
                  <c:v>2745</c:v>
                </c:pt>
                <c:pt idx="15">
                  <c:v>630</c:v>
                </c:pt>
                <c:pt idx="16">
                  <c:v>65</c:v>
                </c:pt>
                <c:pt idx="17">
                  <c:v>71</c:v>
                </c:pt>
                <c:pt idx="18">
                  <c:v>14862</c:v>
                </c:pt>
                <c:pt idx="19">
                  <c:v>352</c:v>
                </c:pt>
                <c:pt idx="20">
                  <c:v>898</c:v>
                </c:pt>
                <c:pt idx="21">
                  <c:v>939</c:v>
                </c:pt>
                <c:pt idx="22">
                  <c:v>78</c:v>
                </c:pt>
                <c:pt idx="23">
                  <c:v>1469</c:v>
                </c:pt>
                <c:pt idx="24">
                  <c:v>883</c:v>
                </c:pt>
                <c:pt idx="25">
                  <c:v>1156</c:v>
                </c:pt>
                <c:pt idx="26">
                  <c:v>747</c:v>
                </c:pt>
                <c:pt idx="27">
                  <c:v>7646</c:v>
                </c:pt>
                <c:pt idx="28">
                  <c:v>56</c:v>
                </c:pt>
                <c:pt idx="29">
                  <c:v>4063</c:v>
                </c:pt>
                <c:pt idx="30">
                  <c:v>731</c:v>
                </c:pt>
                <c:pt idx="3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218</c:v>
                </c:pt>
                <c:pt idx="1">
                  <c:v>131</c:v>
                </c:pt>
                <c:pt idx="2">
                  <c:v>106</c:v>
                </c:pt>
                <c:pt idx="3">
                  <c:v>119</c:v>
                </c:pt>
                <c:pt idx="4">
                  <c:v>137</c:v>
                </c:pt>
                <c:pt idx="5">
                  <c:v>727</c:v>
                </c:pt>
                <c:pt idx="6">
                  <c:v>2551</c:v>
                </c:pt>
                <c:pt idx="7">
                  <c:v>834</c:v>
                </c:pt>
                <c:pt idx="8">
                  <c:v>120</c:v>
                </c:pt>
                <c:pt idx="9">
                  <c:v>387</c:v>
                </c:pt>
                <c:pt idx="10">
                  <c:v>651</c:v>
                </c:pt>
                <c:pt idx="11">
                  <c:v>1294</c:v>
                </c:pt>
                <c:pt idx="12">
                  <c:v>81</c:v>
                </c:pt>
                <c:pt idx="13">
                  <c:v>745</c:v>
                </c:pt>
                <c:pt idx="14">
                  <c:v>1153</c:v>
                </c:pt>
                <c:pt idx="15">
                  <c:v>199</c:v>
                </c:pt>
                <c:pt idx="16">
                  <c:v>21</c:v>
                </c:pt>
                <c:pt idx="17">
                  <c:v>13</c:v>
                </c:pt>
                <c:pt idx="18">
                  <c:v>3788</c:v>
                </c:pt>
                <c:pt idx="19">
                  <c:v>157</c:v>
                </c:pt>
                <c:pt idx="20">
                  <c:v>315</c:v>
                </c:pt>
                <c:pt idx="21">
                  <c:v>367</c:v>
                </c:pt>
                <c:pt idx="22">
                  <c:v>32</c:v>
                </c:pt>
                <c:pt idx="23">
                  <c:v>586</c:v>
                </c:pt>
                <c:pt idx="24">
                  <c:v>168</c:v>
                </c:pt>
                <c:pt idx="25">
                  <c:v>481</c:v>
                </c:pt>
                <c:pt idx="26">
                  <c:v>764</c:v>
                </c:pt>
                <c:pt idx="27">
                  <c:v>3181</c:v>
                </c:pt>
                <c:pt idx="28">
                  <c:v>37</c:v>
                </c:pt>
                <c:pt idx="29">
                  <c:v>1748</c:v>
                </c:pt>
                <c:pt idx="30">
                  <c:v>119</c:v>
                </c:pt>
                <c:pt idx="3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12</c:v>
                </c:pt>
                <c:pt idx="1">
                  <c:v>8</c:v>
                </c:pt>
                <c:pt idx="2">
                  <c:v>3</c:v>
                </c:pt>
                <c:pt idx="3">
                  <c:v>10</c:v>
                </c:pt>
                <c:pt idx="4">
                  <c:v>0</c:v>
                </c:pt>
                <c:pt idx="5">
                  <c:v>15</c:v>
                </c:pt>
                <c:pt idx="6">
                  <c:v>129</c:v>
                </c:pt>
                <c:pt idx="7">
                  <c:v>18</c:v>
                </c:pt>
                <c:pt idx="8">
                  <c:v>15</c:v>
                </c:pt>
                <c:pt idx="9">
                  <c:v>96</c:v>
                </c:pt>
                <c:pt idx="10">
                  <c:v>7</c:v>
                </c:pt>
                <c:pt idx="11">
                  <c:v>14</c:v>
                </c:pt>
                <c:pt idx="12">
                  <c:v>1</c:v>
                </c:pt>
                <c:pt idx="13">
                  <c:v>23</c:v>
                </c:pt>
                <c:pt idx="14">
                  <c:v>29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83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  <c:pt idx="26">
                  <c:v>15</c:v>
                </c:pt>
                <c:pt idx="27">
                  <c:v>92</c:v>
                </c:pt>
                <c:pt idx="28">
                  <c:v>0</c:v>
                </c:pt>
                <c:pt idx="29">
                  <c:v>34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107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252</c:v>
                </c:pt>
                <c:pt idx="7">
                  <c:v>22</c:v>
                </c:pt>
                <c:pt idx="8">
                  <c:v>7</c:v>
                </c:pt>
                <c:pt idx="9">
                  <c:v>3</c:v>
                </c:pt>
                <c:pt idx="10">
                  <c:v>20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69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37</c:v>
                </c:pt>
                <c:pt idx="27">
                  <c:v>28</c:v>
                </c:pt>
                <c:pt idx="28">
                  <c:v>2</c:v>
                </c:pt>
                <c:pt idx="29">
                  <c:v>27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9</c:v>
                </c:pt>
                <c:pt idx="26">
                  <c:v>25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8072"/>
        <c:axId val="441608464"/>
      </c:barChart>
      <c:catAx>
        <c:axId val="44160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8464"/>
        <c:crosses val="autoZero"/>
        <c:auto val="1"/>
        <c:lblAlgn val="ctr"/>
        <c:lblOffset val="100"/>
        <c:noMultiLvlLbl val="0"/>
      </c:catAx>
      <c:valAx>
        <c:axId val="441608464"/>
        <c:scaling>
          <c:orientation val="minMax"/>
          <c:max val="2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8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21551</c:v>
                </c:pt>
                <c:pt idx="1">
                  <c:v>28223</c:v>
                </c:pt>
                <c:pt idx="2">
                  <c:v>2355</c:v>
                </c:pt>
                <c:pt idx="3">
                  <c:v>1690</c:v>
                </c:pt>
                <c:pt idx="4">
                  <c:v>7975</c:v>
                </c:pt>
                <c:pt idx="5">
                  <c:v>35547</c:v>
                </c:pt>
                <c:pt idx="6">
                  <c:v>221283</c:v>
                </c:pt>
                <c:pt idx="7">
                  <c:v>39551</c:v>
                </c:pt>
                <c:pt idx="8">
                  <c:v>12256</c:v>
                </c:pt>
                <c:pt idx="9">
                  <c:v>15147</c:v>
                </c:pt>
                <c:pt idx="10">
                  <c:v>60542</c:v>
                </c:pt>
                <c:pt idx="11">
                  <c:v>59716</c:v>
                </c:pt>
                <c:pt idx="12">
                  <c:v>6438</c:v>
                </c:pt>
                <c:pt idx="13">
                  <c:v>36334</c:v>
                </c:pt>
                <c:pt idx="14">
                  <c:v>81130</c:v>
                </c:pt>
                <c:pt idx="15">
                  <c:v>28949</c:v>
                </c:pt>
                <c:pt idx="16">
                  <c:v>9641</c:v>
                </c:pt>
                <c:pt idx="17">
                  <c:v>1726</c:v>
                </c:pt>
                <c:pt idx="18">
                  <c:v>146372</c:v>
                </c:pt>
                <c:pt idx="19">
                  <c:v>5413</c:v>
                </c:pt>
                <c:pt idx="20">
                  <c:v>30194</c:v>
                </c:pt>
                <c:pt idx="21">
                  <c:v>31379</c:v>
                </c:pt>
                <c:pt idx="22">
                  <c:v>1839</c:v>
                </c:pt>
                <c:pt idx="23">
                  <c:v>25877</c:v>
                </c:pt>
                <c:pt idx="24">
                  <c:v>24658</c:v>
                </c:pt>
                <c:pt idx="25">
                  <c:v>22009</c:v>
                </c:pt>
                <c:pt idx="26">
                  <c:v>5619</c:v>
                </c:pt>
                <c:pt idx="27">
                  <c:v>54906</c:v>
                </c:pt>
                <c:pt idx="28">
                  <c:v>4924</c:v>
                </c:pt>
                <c:pt idx="29">
                  <c:v>42372</c:v>
                </c:pt>
                <c:pt idx="30">
                  <c:v>9312</c:v>
                </c:pt>
                <c:pt idx="31">
                  <c:v>5268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2906</c:v>
                </c:pt>
                <c:pt idx="1">
                  <c:v>1740</c:v>
                </c:pt>
                <c:pt idx="2">
                  <c:v>567</c:v>
                </c:pt>
                <c:pt idx="3">
                  <c:v>671</c:v>
                </c:pt>
                <c:pt idx="4">
                  <c:v>914</c:v>
                </c:pt>
                <c:pt idx="5">
                  <c:v>6366</c:v>
                </c:pt>
                <c:pt idx="6">
                  <c:v>31091</c:v>
                </c:pt>
                <c:pt idx="7">
                  <c:v>7093</c:v>
                </c:pt>
                <c:pt idx="8">
                  <c:v>2142</c:v>
                </c:pt>
                <c:pt idx="9">
                  <c:v>2718</c:v>
                </c:pt>
                <c:pt idx="10">
                  <c:v>6349</c:v>
                </c:pt>
                <c:pt idx="11">
                  <c:v>9078</c:v>
                </c:pt>
                <c:pt idx="12">
                  <c:v>635</c:v>
                </c:pt>
                <c:pt idx="13">
                  <c:v>5377</c:v>
                </c:pt>
                <c:pt idx="14">
                  <c:v>8406</c:v>
                </c:pt>
                <c:pt idx="15">
                  <c:v>1583</c:v>
                </c:pt>
                <c:pt idx="16">
                  <c:v>298</c:v>
                </c:pt>
                <c:pt idx="17">
                  <c:v>177</c:v>
                </c:pt>
                <c:pt idx="18">
                  <c:v>33438</c:v>
                </c:pt>
                <c:pt idx="19">
                  <c:v>943</c:v>
                </c:pt>
                <c:pt idx="20">
                  <c:v>2580</c:v>
                </c:pt>
                <c:pt idx="21">
                  <c:v>3308</c:v>
                </c:pt>
                <c:pt idx="22">
                  <c:v>288</c:v>
                </c:pt>
                <c:pt idx="23">
                  <c:v>3552</c:v>
                </c:pt>
                <c:pt idx="24">
                  <c:v>2149</c:v>
                </c:pt>
                <c:pt idx="25">
                  <c:v>2977</c:v>
                </c:pt>
                <c:pt idx="26">
                  <c:v>3384</c:v>
                </c:pt>
                <c:pt idx="27">
                  <c:v>19081</c:v>
                </c:pt>
                <c:pt idx="28">
                  <c:v>211</c:v>
                </c:pt>
                <c:pt idx="29">
                  <c:v>10695</c:v>
                </c:pt>
                <c:pt idx="30">
                  <c:v>1556</c:v>
                </c:pt>
                <c:pt idx="31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4152"/>
        <c:axId val="441603760"/>
      </c:lineChart>
      <c:catAx>
        <c:axId val="44160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3760"/>
        <c:crosses val="autoZero"/>
        <c:auto val="1"/>
        <c:lblAlgn val="ctr"/>
        <c:lblOffset val="100"/>
        <c:noMultiLvlLbl val="0"/>
      </c:catAx>
      <c:valAx>
        <c:axId val="441603760"/>
        <c:scaling>
          <c:orientation val="minMax"/>
          <c:max val="2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21551</c:v>
                </c:pt>
                <c:pt idx="1">
                  <c:v>28223</c:v>
                </c:pt>
                <c:pt idx="2">
                  <c:v>2355</c:v>
                </c:pt>
                <c:pt idx="3">
                  <c:v>1690</c:v>
                </c:pt>
                <c:pt idx="4">
                  <c:v>7975</c:v>
                </c:pt>
                <c:pt idx="5">
                  <c:v>35547</c:v>
                </c:pt>
                <c:pt idx="6">
                  <c:v>221283</c:v>
                </c:pt>
                <c:pt idx="7">
                  <c:v>39551</c:v>
                </c:pt>
                <c:pt idx="8">
                  <c:v>12256</c:v>
                </c:pt>
                <c:pt idx="9">
                  <c:v>15147</c:v>
                </c:pt>
                <c:pt idx="10">
                  <c:v>60542</c:v>
                </c:pt>
                <c:pt idx="11">
                  <c:v>59716</c:v>
                </c:pt>
                <c:pt idx="12">
                  <c:v>6438</c:v>
                </c:pt>
                <c:pt idx="13">
                  <c:v>36334</c:v>
                </c:pt>
                <c:pt idx="14">
                  <c:v>81130</c:v>
                </c:pt>
                <c:pt idx="15">
                  <c:v>28949</c:v>
                </c:pt>
                <c:pt idx="16">
                  <c:v>9641</c:v>
                </c:pt>
                <c:pt idx="17">
                  <c:v>1726</c:v>
                </c:pt>
                <c:pt idx="18">
                  <c:v>146372</c:v>
                </c:pt>
                <c:pt idx="19">
                  <c:v>5413</c:v>
                </c:pt>
                <c:pt idx="20">
                  <c:v>30194</c:v>
                </c:pt>
                <c:pt idx="21">
                  <c:v>31379</c:v>
                </c:pt>
                <c:pt idx="22">
                  <c:v>1839</c:v>
                </c:pt>
                <c:pt idx="23">
                  <c:v>25877</c:v>
                </c:pt>
                <c:pt idx="24">
                  <c:v>24658</c:v>
                </c:pt>
                <c:pt idx="25">
                  <c:v>22009</c:v>
                </c:pt>
                <c:pt idx="26">
                  <c:v>5619</c:v>
                </c:pt>
                <c:pt idx="27">
                  <c:v>54906</c:v>
                </c:pt>
                <c:pt idx="28">
                  <c:v>4924</c:v>
                </c:pt>
                <c:pt idx="29">
                  <c:v>42372</c:v>
                </c:pt>
                <c:pt idx="30">
                  <c:v>9312</c:v>
                </c:pt>
                <c:pt idx="31">
                  <c:v>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2906</c:v>
                </c:pt>
                <c:pt idx="1">
                  <c:v>1740</c:v>
                </c:pt>
                <c:pt idx="2">
                  <c:v>567</c:v>
                </c:pt>
                <c:pt idx="3">
                  <c:v>671</c:v>
                </c:pt>
                <c:pt idx="4">
                  <c:v>914</c:v>
                </c:pt>
                <c:pt idx="5">
                  <c:v>6366</c:v>
                </c:pt>
                <c:pt idx="6">
                  <c:v>31091</c:v>
                </c:pt>
                <c:pt idx="7">
                  <c:v>7093</c:v>
                </c:pt>
                <c:pt idx="8">
                  <c:v>2142</c:v>
                </c:pt>
                <c:pt idx="9">
                  <c:v>2718</c:v>
                </c:pt>
                <c:pt idx="10">
                  <c:v>6349</c:v>
                </c:pt>
                <c:pt idx="11">
                  <c:v>9078</c:v>
                </c:pt>
                <c:pt idx="12">
                  <c:v>635</c:v>
                </c:pt>
                <c:pt idx="13">
                  <c:v>5377</c:v>
                </c:pt>
                <c:pt idx="14">
                  <c:v>8406</c:v>
                </c:pt>
                <c:pt idx="15">
                  <c:v>1583</c:v>
                </c:pt>
                <c:pt idx="16">
                  <c:v>298</c:v>
                </c:pt>
                <c:pt idx="17">
                  <c:v>177</c:v>
                </c:pt>
                <c:pt idx="18">
                  <c:v>33438</c:v>
                </c:pt>
                <c:pt idx="19">
                  <c:v>943</c:v>
                </c:pt>
                <c:pt idx="20">
                  <c:v>2580</c:v>
                </c:pt>
                <c:pt idx="21">
                  <c:v>3308</c:v>
                </c:pt>
                <c:pt idx="22">
                  <c:v>288</c:v>
                </c:pt>
                <c:pt idx="23">
                  <c:v>3552</c:v>
                </c:pt>
                <c:pt idx="24">
                  <c:v>2149</c:v>
                </c:pt>
                <c:pt idx="25">
                  <c:v>2977</c:v>
                </c:pt>
                <c:pt idx="26">
                  <c:v>3384</c:v>
                </c:pt>
                <c:pt idx="27">
                  <c:v>19081</c:v>
                </c:pt>
                <c:pt idx="28">
                  <c:v>211</c:v>
                </c:pt>
                <c:pt idx="29">
                  <c:v>10695</c:v>
                </c:pt>
                <c:pt idx="30">
                  <c:v>1556</c:v>
                </c:pt>
                <c:pt idx="3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5328"/>
        <c:axId val="441606112"/>
      </c:barChart>
      <c:catAx>
        <c:axId val="44160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6112"/>
        <c:crosses val="autoZero"/>
        <c:auto val="1"/>
        <c:lblAlgn val="ctr"/>
        <c:lblOffset val="100"/>
        <c:noMultiLvlLbl val="0"/>
      </c:catAx>
      <c:valAx>
        <c:axId val="44160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5328"/>
        <c:crosses val="autoZero"/>
        <c:crossBetween val="between"/>
        <c:majorUnit val="2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#,##0.0</c:formatCode>
                <c:ptCount val="2"/>
                <c:pt idx="0">
                  <c:v>86.207402914558429</c:v>
                </c:pt>
                <c:pt idx="1">
                  <c:v>13.792597085441573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Parque</a:t>
            </a:r>
            <a:r>
              <a:rPr lang="es-ES" sz="1100" baseline="0"/>
              <a:t> Vehicular de los Permisionarios del Autotransporte de Carga 2022</a:t>
            </a:r>
            <a:r>
              <a:rPr lang="es-ES" sz="11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11634</c:v>
                </c:pt>
                <c:pt idx="1">
                  <c:v>19948</c:v>
                </c:pt>
                <c:pt idx="2">
                  <c:v>1604</c:v>
                </c:pt>
                <c:pt idx="3">
                  <c:v>669</c:v>
                </c:pt>
                <c:pt idx="4">
                  <c:v>5179</c:v>
                </c:pt>
                <c:pt idx="5">
                  <c:v>18181</c:v>
                </c:pt>
                <c:pt idx="6">
                  <c:v>132261</c:v>
                </c:pt>
                <c:pt idx="7">
                  <c:v>16019</c:v>
                </c:pt>
                <c:pt idx="8">
                  <c:v>6787</c:v>
                </c:pt>
                <c:pt idx="9">
                  <c:v>7207</c:v>
                </c:pt>
                <c:pt idx="10">
                  <c:v>43293</c:v>
                </c:pt>
                <c:pt idx="11">
                  <c:v>32143</c:v>
                </c:pt>
                <c:pt idx="12">
                  <c:v>5346</c:v>
                </c:pt>
                <c:pt idx="13">
                  <c:v>31653</c:v>
                </c:pt>
                <c:pt idx="14">
                  <c:v>48230</c:v>
                </c:pt>
                <c:pt idx="15">
                  <c:v>19039</c:v>
                </c:pt>
                <c:pt idx="16">
                  <c:v>5279</c:v>
                </c:pt>
                <c:pt idx="17">
                  <c:v>1192</c:v>
                </c:pt>
                <c:pt idx="18">
                  <c:v>43229</c:v>
                </c:pt>
                <c:pt idx="19">
                  <c:v>3115</c:v>
                </c:pt>
                <c:pt idx="20">
                  <c:v>22356</c:v>
                </c:pt>
                <c:pt idx="21">
                  <c:v>17645</c:v>
                </c:pt>
                <c:pt idx="22">
                  <c:v>1229</c:v>
                </c:pt>
                <c:pt idx="23">
                  <c:v>15797</c:v>
                </c:pt>
                <c:pt idx="24">
                  <c:v>16510</c:v>
                </c:pt>
                <c:pt idx="25">
                  <c:v>15208</c:v>
                </c:pt>
                <c:pt idx="26">
                  <c:v>4419</c:v>
                </c:pt>
                <c:pt idx="27">
                  <c:v>27524</c:v>
                </c:pt>
                <c:pt idx="28">
                  <c:v>4062</c:v>
                </c:pt>
                <c:pt idx="29">
                  <c:v>23240</c:v>
                </c:pt>
                <c:pt idx="30">
                  <c:v>3918</c:v>
                </c:pt>
                <c:pt idx="31">
                  <c:v>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12823</c:v>
                </c:pt>
                <c:pt idx="1">
                  <c:v>10015</c:v>
                </c:pt>
                <c:pt idx="2">
                  <c:v>1318</c:v>
                </c:pt>
                <c:pt idx="3">
                  <c:v>1692</c:v>
                </c:pt>
                <c:pt idx="4">
                  <c:v>3710</c:v>
                </c:pt>
                <c:pt idx="5">
                  <c:v>23732</c:v>
                </c:pt>
                <c:pt idx="6">
                  <c:v>120113</c:v>
                </c:pt>
                <c:pt idx="7">
                  <c:v>30625</c:v>
                </c:pt>
                <c:pt idx="8">
                  <c:v>7611</c:v>
                </c:pt>
                <c:pt idx="9">
                  <c:v>10658</c:v>
                </c:pt>
                <c:pt idx="10">
                  <c:v>23598</c:v>
                </c:pt>
                <c:pt idx="11">
                  <c:v>36651</c:v>
                </c:pt>
                <c:pt idx="12">
                  <c:v>1727</c:v>
                </c:pt>
                <c:pt idx="13">
                  <c:v>10058</c:v>
                </c:pt>
                <c:pt idx="14">
                  <c:v>41306</c:v>
                </c:pt>
                <c:pt idx="15">
                  <c:v>11493</c:v>
                </c:pt>
                <c:pt idx="16">
                  <c:v>4660</c:v>
                </c:pt>
                <c:pt idx="17">
                  <c:v>711</c:v>
                </c:pt>
                <c:pt idx="18">
                  <c:v>136581</c:v>
                </c:pt>
                <c:pt idx="19">
                  <c:v>3241</c:v>
                </c:pt>
                <c:pt idx="20">
                  <c:v>10418</c:v>
                </c:pt>
                <c:pt idx="21">
                  <c:v>17042</c:v>
                </c:pt>
                <c:pt idx="22">
                  <c:v>898</c:v>
                </c:pt>
                <c:pt idx="23">
                  <c:v>13632</c:v>
                </c:pt>
                <c:pt idx="24">
                  <c:v>10297</c:v>
                </c:pt>
                <c:pt idx="25">
                  <c:v>9778</c:v>
                </c:pt>
                <c:pt idx="26">
                  <c:v>4584</c:v>
                </c:pt>
                <c:pt idx="27">
                  <c:v>46463</c:v>
                </c:pt>
                <c:pt idx="28">
                  <c:v>1073</c:v>
                </c:pt>
                <c:pt idx="29">
                  <c:v>29827</c:v>
                </c:pt>
                <c:pt idx="30">
                  <c:v>6950</c:v>
                </c:pt>
                <c:pt idx="31">
                  <c:v>3196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1056"/>
        <c:axId val="440941448"/>
      </c:lineChart>
      <c:catAx>
        <c:axId val="440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448"/>
        <c:crosses val="autoZero"/>
        <c:auto val="1"/>
        <c:lblAlgn val="ctr"/>
        <c:lblOffset val="100"/>
        <c:noMultiLvlLbl val="0"/>
      </c:catAx>
      <c:valAx>
        <c:axId val="440941448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7308696412948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Parque Vehicular de los Permisionarios del Autotransporte de Carga 2022 </a:t>
            </a:r>
            <a:endParaRPr lang="es-ES" sz="110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11634</c:v>
                </c:pt>
                <c:pt idx="1">
                  <c:v>19948</c:v>
                </c:pt>
                <c:pt idx="2">
                  <c:v>1604</c:v>
                </c:pt>
                <c:pt idx="3">
                  <c:v>669</c:v>
                </c:pt>
                <c:pt idx="4">
                  <c:v>5179</c:v>
                </c:pt>
                <c:pt idx="5">
                  <c:v>18181</c:v>
                </c:pt>
                <c:pt idx="6">
                  <c:v>132261</c:v>
                </c:pt>
                <c:pt idx="7">
                  <c:v>16019</c:v>
                </c:pt>
                <c:pt idx="8">
                  <c:v>6787</c:v>
                </c:pt>
                <c:pt idx="9">
                  <c:v>7207</c:v>
                </c:pt>
                <c:pt idx="10">
                  <c:v>43293</c:v>
                </c:pt>
                <c:pt idx="11">
                  <c:v>32143</c:v>
                </c:pt>
                <c:pt idx="12">
                  <c:v>5346</c:v>
                </c:pt>
                <c:pt idx="13">
                  <c:v>31653</c:v>
                </c:pt>
                <c:pt idx="14">
                  <c:v>48230</c:v>
                </c:pt>
                <c:pt idx="15">
                  <c:v>19039</c:v>
                </c:pt>
                <c:pt idx="16">
                  <c:v>5279</c:v>
                </c:pt>
                <c:pt idx="17">
                  <c:v>1192</c:v>
                </c:pt>
                <c:pt idx="18">
                  <c:v>43229</c:v>
                </c:pt>
                <c:pt idx="19">
                  <c:v>3115</c:v>
                </c:pt>
                <c:pt idx="20">
                  <c:v>22356</c:v>
                </c:pt>
                <c:pt idx="21">
                  <c:v>17645</c:v>
                </c:pt>
                <c:pt idx="22">
                  <c:v>1229</c:v>
                </c:pt>
                <c:pt idx="23">
                  <c:v>15797</c:v>
                </c:pt>
                <c:pt idx="24">
                  <c:v>16510</c:v>
                </c:pt>
                <c:pt idx="25">
                  <c:v>15208</c:v>
                </c:pt>
                <c:pt idx="26">
                  <c:v>4419</c:v>
                </c:pt>
                <c:pt idx="27">
                  <c:v>27524</c:v>
                </c:pt>
                <c:pt idx="28">
                  <c:v>4062</c:v>
                </c:pt>
                <c:pt idx="29">
                  <c:v>23240</c:v>
                </c:pt>
                <c:pt idx="30">
                  <c:v>3918</c:v>
                </c:pt>
                <c:pt idx="31">
                  <c:v>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12823</c:v>
                </c:pt>
                <c:pt idx="1">
                  <c:v>10015</c:v>
                </c:pt>
                <c:pt idx="2">
                  <c:v>1318</c:v>
                </c:pt>
                <c:pt idx="3">
                  <c:v>1692</c:v>
                </c:pt>
                <c:pt idx="4">
                  <c:v>3710</c:v>
                </c:pt>
                <c:pt idx="5">
                  <c:v>23732</c:v>
                </c:pt>
                <c:pt idx="6">
                  <c:v>120113</c:v>
                </c:pt>
                <c:pt idx="7">
                  <c:v>30625</c:v>
                </c:pt>
                <c:pt idx="8">
                  <c:v>7611</c:v>
                </c:pt>
                <c:pt idx="9">
                  <c:v>10658</c:v>
                </c:pt>
                <c:pt idx="10">
                  <c:v>23598</c:v>
                </c:pt>
                <c:pt idx="11">
                  <c:v>36651</c:v>
                </c:pt>
                <c:pt idx="12">
                  <c:v>1727</c:v>
                </c:pt>
                <c:pt idx="13">
                  <c:v>10058</c:v>
                </c:pt>
                <c:pt idx="14">
                  <c:v>41306</c:v>
                </c:pt>
                <c:pt idx="15">
                  <c:v>11493</c:v>
                </c:pt>
                <c:pt idx="16">
                  <c:v>4660</c:v>
                </c:pt>
                <c:pt idx="17">
                  <c:v>711</c:v>
                </c:pt>
                <c:pt idx="18">
                  <c:v>136581</c:v>
                </c:pt>
                <c:pt idx="19">
                  <c:v>3241</c:v>
                </c:pt>
                <c:pt idx="20">
                  <c:v>10418</c:v>
                </c:pt>
                <c:pt idx="21">
                  <c:v>17042</c:v>
                </c:pt>
                <c:pt idx="22">
                  <c:v>898</c:v>
                </c:pt>
                <c:pt idx="23">
                  <c:v>13632</c:v>
                </c:pt>
                <c:pt idx="24">
                  <c:v>10297</c:v>
                </c:pt>
                <c:pt idx="25">
                  <c:v>9778</c:v>
                </c:pt>
                <c:pt idx="26">
                  <c:v>4584</c:v>
                </c:pt>
                <c:pt idx="27">
                  <c:v>46463</c:v>
                </c:pt>
                <c:pt idx="28">
                  <c:v>1073</c:v>
                </c:pt>
                <c:pt idx="29">
                  <c:v>29827</c:v>
                </c:pt>
                <c:pt idx="30">
                  <c:v>6950</c:v>
                </c:pt>
                <c:pt idx="31">
                  <c:v>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1792"/>
        <c:axId val="442958264"/>
      </c:barChart>
      <c:catAx>
        <c:axId val="4429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2958264"/>
        <c:crosses val="autoZero"/>
        <c:auto val="1"/>
        <c:lblAlgn val="ctr"/>
        <c:lblOffset val="100"/>
        <c:noMultiLvlLbl val="0"/>
      </c:catAx>
      <c:valAx>
        <c:axId val="442958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1792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</a:t>
            </a:r>
            <a:r>
              <a:rPr lang="es-ES" sz="1200" b="1" i="0" u="none" strike="noStrike" baseline="0">
                <a:effectLst/>
              </a:rPr>
              <a:t>de los Permisionarios </a:t>
            </a:r>
            <a:r>
              <a:rPr lang="es-ES" sz="1200" baseline="0"/>
              <a:t> del Autotransporte de Carga 2022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48.40617069160907</c:v>
                </c:pt>
                <c:pt idx="1">
                  <c:v>51.59382930839093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2022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99.380078679220944</c:v>
                </c:pt>
                <c:pt idx="1">
                  <c:v>0.61992132077905326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1.1.10'!$B$7:$B$70</c:f>
              <c:numCache>
                <c:formatCode>#,##0</c:formatCode>
                <c:ptCount val="64"/>
                <c:pt idx="0">
                  <c:v>393</c:v>
                </c:pt>
                <c:pt idx="1">
                  <c:v>83</c:v>
                </c:pt>
                <c:pt idx="2">
                  <c:v>91</c:v>
                </c:pt>
                <c:pt idx="3">
                  <c:v>128</c:v>
                </c:pt>
                <c:pt idx="4">
                  <c:v>162</c:v>
                </c:pt>
                <c:pt idx="5">
                  <c:v>229</c:v>
                </c:pt>
                <c:pt idx="6">
                  <c:v>244</c:v>
                </c:pt>
                <c:pt idx="7">
                  <c:v>346</c:v>
                </c:pt>
                <c:pt idx="8">
                  <c:v>443</c:v>
                </c:pt>
                <c:pt idx="9">
                  <c:v>519</c:v>
                </c:pt>
                <c:pt idx="10">
                  <c:v>557</c:v>
                </c:pt>
                <c:pt idx="11">
                  <c:v>586</c:v>
                </c:pt>
                <c:pt idx="12">
                  <c:v>659</c:v>
                </c:pt>
                <c:pt idx="13">
                  <c:v>799</c:v>
                </c:pt>
                <c:pt idx="14">
                  <c:v>1104</c:v>
                </c:pt>
                <c:pt idx="15">
                  <c:v>1341</c:v>
                </c:pt>
                <c:pt idx="16">
                  <c:v>1431</c:v>
                </c:pt>
                <c:pt idx="17">
                  <c:v>726</c:v>
                </c:pt>
                <c:pt idx="18">
                  <c:v>1016</c:v>
                </c:pt>
                <c:pt idx="19">
                  <c:v>1485</c:v>
                </c:pt>
                <c:pt idx="20">
                  <c:v>2241</c:v>
                </c:pt>
                <c:pt idx="21">
                  <c:v>2941</c:v>
                </c:pt>
                <c:pt idx="22">
                  <c:v>2260</c:v>
                </c:pt>
                <c:pt idx="23">
                  <c:v>579</c:v>
                </c:pt>
                <c:pt idx="24">
                  <c:v>628</c:v>
                </c:pt>
                <c:pt idx="25">
                  <c:v>1310</c:v>
                </c:pt>
                <c:pt idx="26">
                  <c:v>678</c:v>
                </c:pt>
                <c:pt idx="27">
                  <c:v>491</c:v>
                </c:pt>
                <c:pt idx="28">
                  <c:v>800</c:v>
                </c:pt>
                <c:pt idx="29">
                  <c:v>1010</c:v>
                </c:pt>
                <c:pt idx="30">
                  <c:v>1472</c:v>
                </c:pt>
                <c:pt idx="31">
                  <c:v>2818</c:v>
                </c:pt>
                <c:pt idx="32">
                  <c:v>3510</c:v>
                </c:pt>
                <c:pt idx="33">
                  <c:v>3605</c:v>
                </c:pt>
                <c:pt idx="34">
                  <c:v>3193</c:v>
                </c:pt>
                <c:pt idx="35">
                  <c:v>1772</c:v>
                </c:pt>
                <c:pt idx="36">
                  <c:v>728</c:v>
                </c:pt>
                <c:pt idx="37">
                  <c:v>1653</c:v>
                </c:pt>
                <c:pt idx="38">
                  <c:v>2146</c:v>
                </c:pt>
                <c:pt idx="39">
                  <c:v>2901</c:v>
                </c:pt>
                <c:pt idx="40">
                  <c:v>3278</c:v>
                </c:pt>
                <c:pt idx="41">
                  <c:v>3492</c:v>
                </c:pt>
                <c:pt idx="42">
                  <c:v>2903</c:v>
                </c:pt>
                <c:pt idx="43">
                  <c:v>2797</c:v>
                </c:pt>
                <c:pt idx="44">
                  <c:v>2929</c:v>
                </c:pt>
                <c:pt idx="45">
                  <c:v>3876</c:v>
                </c:pt>
                <c:pt idx="46">
                  <c:v>4605</c:v>
                </c:pt>
                <c:pt idx="47">
                  <c:v>4792</c:v>
                </c:pt>
                <c:pt idx="48">
                  <c:v>6481</c:v>
                </c:pt>
                <c:pt idx="49">
                  <c:v>3415</c:v>
                </c:pt>
                <c:pt idx="50">
                  <c:v>2378</c:v>
                </c:pt>
                <c:pt idx="51">
                  <c:v>3564</c:v>
                </c:pt>
                <c:pt idx="52">
                  <c:v>3707</c:v>
                </c:pt>
                <c:pt idx="53">
                  <c:v>2998</c:v>
                </c:pt>
                <c:pt idx="54">
                  <c:v>2489</c:v>
                </c:pt>
                <c:pt idx="55">
                  <c:v>3308</c:v>
                </c:pt>
                <c:pt idx="56">
                  <c:v>3186</c:v>
                </c:pt>
                <c:pt idx="57">
                  <c:v>3643</c:v>
                </c:pt>
                <c:pt idx="58">
                  <c:v>3503</c:v>
                </c:pt>
                <c:pt idx="59">
                  <c:v>3243</c:v>
                </c:pt>
                <c:pt idx="60">
                  <c:v>1862</c:v>
                </c:pt>
                <c:pt idx="61">
                  <c:v>1616</c:v>
                </c:pt>
                <c:pt idx="62">
                  <c:v>2720</c:v>
                </c:pt>
                <c:pt idx="63">
                  <c:v>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1.1.10'!$C$7:$C$70</c:f>
              <c:numCache>
                <c:formatCode>#,##0</c:formatCode>
                <c:ptCount val="64"/>
                <c:pt idx="0">
                  <c:v>528</c:v>
                </c:pt>
                <c:pt idx="1">
                  <c:v>148</c:v>
                </c:pt>
                <c:pt idx="2">
                  <c:v>157</c:v>
                </c:pt>
                <c:pt idx="3">
                  <c:v>205</c:v>
                </c:pt>
                <c:pt idx="4">
                  <c:v>285</c:v>
                </c:pt>
                <c:pt idx="5">
                  <c:v>362</c:v>
                </c:pt>
                <c:pt idx="6">
                  <c:v>433</c:v>
                </c:pt>
                <c:pt idx="7">
                  <c:v>530</c:v>
                </c:pt>
                <c:pt idx="8">
                  <c:v>754</c:v>
                </c:pt>
                <c:pt idx="9">
                  <c:v>853</c:v>
                </c:pt>
                <c:pt idx="10">
                  <c:v>992</c:v>
                </c:pt>
                <c:pt idx="11">
                  <c:v>974</c:v>
                </c:pt>
                <c:pt idx="12">
                  <c:v>1125</c:v>
                </c:pt>
                <c:pt idx="13">
                  <c:v>1356</c:v>
                </c:pt>
                <c:pt idx="14">
                  <c:v>1659</c:v>
                </c:pt>
                <c:pt idx="15">
                  <c:v>2089</c:v>
                </c:pt>
                <c:pt idx="16">
                  <c:v>2281</c:v>
                </c:pt>
                <c:pt idx="17">
                  <c:v>1569</c:v>
                </c:pt>
                <c:pt idx="18">
                  <c:v>1875</c:v>
                </c:pt>
                <c:pt idx="19">
                  <c:v>2407</c:v>
                </c:pt>
                <c:pt idx="20">
                  <c:v>3953</c:v>
                </c:pt>
                <c:pt idx="21">
                  <c:v>4670</c:v>
                </c:pt>
                <c:pt idx="22">
                  <c:v>3070</c:v>
                </c:pt>
                <c:pt idx="23">
                  <c:v>887</c:v>
                </c:pt>
                <c:pt idx="24">
                  <c:v>1184</c:v>
                </c:pt>
                <c:pt idx="25">
                  <c:v>1715</c:v>
                </c:pt>
                <c:pt idx="26">
                  <c:v>914</c:v>
                </c:pt>
                <c:pt idx="27">
                  <c:v>617</c:v>
                </c:pt>
                <c:pt idx="28">
                  <c:v>755</c:v>
                </c:pt>
                <c:pt idx="29">
                  <c:v>1152</c:v>
                </c:pt>
                <c:pt idx="30">
                  <c:v>1580</c:v>
                </c:pt>
                <c:pt idx="31">
                  <c:v>2302</c:v>
                </c:pt>
                <c:pt idx="32">
                  <c:v>2262</c:v>
                </c:pt>
                <c:pt idx="33">
                  <c:v>2258</c:v>
                </c:pt>
                <c:pt idx="34">
                  <c:v>1803</c:v>
                </c:pt>
                <c:pt idx="35">
                  <c:v>1052</c:v>
                </c:pt>
                <c:pt idx="36">
                  <c:v>281</c:v>
                </c:pt>
                <c:pt idx="37">
                  <c:v>1115</c:v>
                </c:pt>
                <c:pt idx="38">
                  <c:v>1429</c:v>
                </c:pt>
                <c:pt idx="39">
                  <c:v>1376</c:v>
                </c:pt>
                <c:pt idx="40">
                  <c:v>1690</c:v>
                </c:pt>
                <c:pt idx="41">
                  <c:v>2457</c:v>
                </c:pt>
                <c:pt idx="42">
                  <c:v>1743</c:v>
                </c:pt>
                <c:pt idx="43">
                  <c:v>1601</c:v>
                </c:pt>
                <c:pt idx="44">
                  <c:v>1392</c:v>
                </c:pt>
                <c:pt idx="45">
                  <c:v>1659</c:v>
                </c:pt>
                <c:pt idx="46">
                  <c:v>1693</c:v>
                </c:pt>
                <c:pt idx="47">
                  <c:v>2824</c:v>
                </c:pt>
                <c:pt idx="48">
                  <c:v>2867</c:v>
                </c:pt>
                <c:pt idx="49">
                  <c:v>2422</c:v>
                </c:pt>
                <c:pt idx="50">
                  <c:v>1194</c:v>
                </c:pt>
                <c:pt idx="51">
                  <c:v>1462</c:v>
                </c:pt>
                <c:pt idx="52">
                  <c:v>1494</c:v>
                </c:pt>
                <c:pt idx="53">
                  <c:v>1573</c:v>
                </c:pt>
                <c:pt idx="54">
                  <c:v>1464</c:v>
                </c:pt>
                <c:pt idx="55">
                  <c:v>1260</c:v>
                </c:pt>
                <c:pt idx="56">
                  <c:v>1773</c:v>
                </c:pt>
                <c:pt idx="57">
                  <c:v>2108</c:v>
                </c:pt>
                <c:pt idx="58">
                  <c:v>2459</c:v>
                </c:pt>
                <c:pt idx="59">
                  <c:v>2122</c:v>
                </c:pt>
                <c:pt idx="60">
                  <c:v>1363</c:v>
                </c:pt>
                <c:pt idx="61">
                  <c:v>1031</c:v>
                </c:pt>
                <c:pt idx="62">
                  <c:v>1400</c:v>
                </c:pt>
                <c:pt idx="63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1.1.10'!$D$7:$D$70</c:f>
              <c:numCache>
                <c:formatCode>#,##0</c:formatCode>
                <c:ptCount val="64"/>
                <c:pt idx="0">
                  <c:v>59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  <c:pt idx="12">
                  <c:v>30</c:v>
                </c:pt>
                <c:pt idx="13">
                  <c:v>19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32</c:v>
                </c:pt>
                <c:pt idx="19">
                  <c:v>42</c:v>
                </c:pt>
                <c:pt idx="20">
                  <c:v>53</c:v>
                </c:pt>
                <c:pt idx="21">
                  <c:v>62</c:v>
                </c:pt>
                <c:pt idx="22">
                  <c:v>46</c:v>
                </c:pt>
                <c:pt idx="23">
                  <c:v>37</c:v>
                </c:pt>
                <c:pt idx="24">
                  <c:v>43</c:v>
                </c:pt>
                <c:pt idx="25">
                  <c:v>42</c:v>
                </c:pt>
                <c:pt idx="26">
                  <c:v>26</c:v>
                </c:pt>
                <c:pt idx="27">
                  <c:v>23</c:v>
                </c:pt>
                <c:pt idx="28">
                  <c:v>29</c:v>
                </c:pt>
                <c:pt idx="29">
                  <c:v>25</c:v>
                </c:pt>
                <c:pt idx="30">
                  <c:v>51</c:v>
                </c:pt>
                <c:pt idx="31">
                  <c:v>59</c:v>
                </c:pt>
                <c:pt idx="32">
                  <c:v>62</c:v>
                </c:pt>
                <c:pt idx="33">
                  <c:v>75</c:v>
                </c:pt>
                <c:pt idx="34">
                  <c:v>66</c:v>
                </c:pt>
                <c:pt idx="35">
                  <c:v>64</c:v>
                </c:pt>
                <c:pt idx="36">
                  <c:v>17</c:v>
                </c:pt>
                <c:pt idx="37">
                  <c:v>74</c:v>
                </c:pt>
                <c:pt idx="38">
                  <c:v>96</c:v>
                </c:pt>
                <c:pt idx="39">
                  <c:v>92</c:v>
                </c:pt>
                <c:pt idx="40">
                  <c:v>91</c:v>
                </c:pt>
                <c:pt idx="41">
                  <c:v>120</c:v>
                </c:pt>
                <c:pt idx="42">
                  <c:v>70</c:v>
                </c:pt>
                <c:pt idx="43">
                  <c:v>82</c:v>
                </c:pt>
                <c:pt idx="44">
                  <c:v>90</c:v>
                </c:pt>
                <c:pt idx="45">
                  <c:v>162</c:v>
                </c:pt>
                <c:pt idx="46">
                  <c:v>149</c:v>
                </c:pt>
                <c:pt idx="47">
                  <c:v>226</c:v>
                </c:pt>
                <c:pt idx="48">
                  <c:v>145</c:v>
                </c:pt>
                <c:pt idx="49">
                  <c:v>159</c:v>
                </c:pt>
                <c:pt idx="50">
                  <c:v>92</c:v>
                </c:pt>
                <c:pt idx="51">
                  <c:v>102</c:v>
                </c:pt>
                <c:pt idx="52">
                  <c:v>103</c:v>
                </c:pt>
                <c:pt idx="53">
                  <c:v>93</c:v>
                </c:pt>
                <c:pt idx="54">
                  <c:v>95</c:v>
                </c:pt>
                <c:pt idx="55">
                  <c:v>66</c:v>
                </c:pt>
                <c:pt idx="56">
                  <c:v>96</c:v>
                </c:pt>
                <c:pt idx="57">
                  <c:v>91</c:v>
                </c:pt>
                <c:pt idx="58">
                  <c:v>87</c:v>
                </c:pt>
                <c:pt idx="59">
                  <c:v>86</c:v>
                </c:pt>
                <c:pt idx="60">
                  <c:v>57</c:v>
                </c:pt>
                <c:pt idx="61">
                  <c:v>44</c:v>
                </c:pt>
                <c:pt idx="62">
                  <c:v>77</c:v>
                </c:pt>
                <c:pt idx="6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1.1.10'!$E$7:$E$70</c:f>
              <c:numCache>
                <c:formatCode>#,##0</c:formatCode>
                <c:ptCount val="64"/>
                <c:pt idx="0">
                  <c:v>845</c:v>
                </c:pt>
                <c:pt idx="1">
                  <c:v>112</c:v>
                </c:pt>
                <c:pt idx="2">
                  <c:v>157</c:v>
                </c:pt>
                <c:pt idx="3">
                  <c:v>173</c:v>
                </c:pt>
                <c:pt idx="4">
                  <c:v>319</c:v>
                </c:pt>
                <c:pt idx="5">
                  <c:v>298</c:v>
                </c:pt>
                <c:pt idx="6">
                  <c:v>314</c:v>
                </c:pt>
                <c:pt idx="7">
                  <c:v>322</c:v>
                </c:pt>
                <c:pt idx="8">
                  <c:v>465</c:v>
                </c:pt>
                <c:pt idx="9">
                  <c:v>543</c:v>
                </c:pt>
                <c:pt idx="10">
                  <c:v>670</c:v>
                </c:pt>
                <c:pt idx="11">
                  <c:v>784</c:v>
                </c:pt>
                <c:pt idx="12">
                  <c:v>1026</c:v>
                </c:pt>
                <c:pt idx="13">
                  <c:v>1325</c:v>
                </c:pt>
                <c:pt idx="14">
                  <c:v>1907</c:v>
                </c:pt>
                <c:pt idx="15">
                  <c:v>2016</c:v>
                </c:pt>
                <c:pt idx="16">
                  <c:v>2100</c:v>
                </c:pt>
                <c:pt idx="17">
                  <c:v>1533</c:v>
                </c:pt>
                <c:pt idx="18">
                  <c:v>2288</c:v>
                </c:pt>
                <c:pt idx="19">
                  <c:v>3467</c:v>
                </c:pt>
                <c:pt idx="20">
                  <c:v>4901</c:v>
                </c:pt>
                <c:pt idx="21">
                  <c:v>6632</c:v>
                </c:pt>
                <c:pt idx="22">
                  <c:v>3759</c:v>
                </c:pt>
                <c:pt idx="23">
                  <c:v>1655</c:v>
                </c:pt>
                <c:pt idx="24">
                  <c:v>3618</c:v>
                </c:pt>
                <c:pt idx="25">
                  <c:v>4775</c:v>
                </c:pt>
                <c:pt idx="26">
                  <c:v>3583</c:v>
                </c:pt>
                <c:pt idx="27">
                  <c:v>3327</c:v>
                </c:pt>
                <c:pt idx="28">
                  <c:v>3800</c:v>
                </c:pt>
                <c:pt idx="29">
                  <c:v>5105</c:v>
                </c:pt>
                <c:pt idx="30">
                  <c:v>4817</c:v>
                </c:pt>
                <c:pt idx="31">
                  <c:v>5885</c:v>
                </c:pt>
                <c:pt idx="32">
                  <c:v>5745</c:v>
                </c:pt>
                <c:pt idx="33">
                  <c:v>5721</c:v>
                </c:pt>
                <c:pt idx="34">
                  <c:v>5817</c:v>
                </c:pt>
                <c:pt idx="35">
                  <c:v>4199</c:v>
                </c:pt>
                <c:pt idx="36">
                  <c:v>1832</c:v>
                </c:pt>
                <c:pt idx="37">
                  <c:v>5423</c:v>
                </c:pt>
                <c:pt idx="38">
                  <c:v>6773</c:v>
                </c:pt>
                <c:pt idx="39">
                  <c:v>6807</c:v>
                </c:pt>
                <c:pt idx="40">
                  <c:v>8527</c:v>
                </c:pt>
                <c:pt idx="41">
                  <c:v>9541</c:v>
                </c:pt>
                <c:pt idx="42">
                  <c:v>4611</c:v>
                </c:pt>
                <c:pt idx="43">
                  <c:v>6936</c:v>
                </c:pt>
                <c:pt idx="44">
                  <c:v>7034</c:v>
                </c:pt>
                <c:pt idx="45">
                  <c:v>12613</c:v>
                </c:pt>
                <c:pt idx="46">
                  <c:v>13111</c:v>
                </c:pt>
                <c:pt idx="47">
                  <c:v>17559</c:v>
                </c:pt>
                <c:pt idx="48">
                  <c:v>18431</c:v>
                </c:pt>
                <c:pt idx="49">
                  <c:v>17048</c:v>
                </c:pt>
                <c:pt idx="50">
                  <c:v>7281</c:v>
                </c:pt>
                <c:pt idx="51">
                  <c:v>11443</c:v>
                </c:pt>
                <c:pt idx="52">
                  <c:v>15749</c:v>
                </c:pt>
                <c:pt idx="53">
                  <c:v>15071</c:v>
                </c:pt>
                <c:pt idx="54">
                  <c:v>13508</c:v>
                </c:pt>
                <c:pt idx="55">
                  <c:v>10851</c:v>
                </c:pt>
                <c:pt idx="56">
                  <c:v>11958</c:v>
                </c:pt>
                <c:pt idx="57">
                  <c:v>14739</c:v>
                </c:pt>
                <c:pt idx="58">
                  <c:v>14609</c:v>
                </c:pt>
                <c:pt idx="59">
                  <c:v>13608</c:v>
                </c:pt>
                <c:pt idx="60">
                  <c:v>14029</c:v>
                </c:pt>
                <c:pt idx="61">
                  <c:v>8460</c:v>
                </c:pt>
                <c:pt idx="62">
                  <c:v>10451</c:v>
                </c:pt>
                <c:pt idx="63">
                  <c:v>10786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1.1.10'!$F$7:$F$69</c:f>
              <c:numCache>
                <c:formatCode>#,##0</c:formatCode>
                <c:ptCount val="63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19</c:v>
                </c:pt>
                <c:pt idx="33">
                  <c:v>16</c:v>
                </c:pt>
                <c:pt idx="34">
                  <c:v>14</c:v>
                </c:pt>
                <c:pt idx="35">
                  <c:v>10</c:v>
                </c:pt>
                <c:pt idx="36">
                  <c:v>4</c:v>
                </c:pt>
                <c:pt idx="37">
                  <c:v>10</c:v>
                </c:pt>
                <c:pt idx="38">
                  <c:v>9</c:v>
                </c:pt>
                <c:pt idx="39">
                  <c:v>14</c:v>
                </c:pt>
                <c:pt idx="40">
                  <c:v>20</c:v>
                </c:pt>
                <c:pt idx="41">
                  <c:v>25</c:v>
                </c:pt>
                <c:pt idx="42">
                  <c:v>16</c:v>
                </c:pt>
                <c:pt idx="43">
                  <c:v>23</c:v>
                </c:pt>
                <c:pt idx="44">
                  <c:v>32</c:v>
                </c:pt>
                <c:pt idx="45">
                  <c:v>48</c:v>
                </c:pt>
                <c:pt idx="46">
                  <c:v>56</c:v>
                </c:pt>
                <c:pt idx="47">
                  <c:v>51</c:v>
                </c:pt>
                <c:pt idx="48">
                  <c:v>99</c:v>
                </c:pt>
                <c:pt idx="49">
                  <c:v>115</c:v>
                </c:pt>
                <c:pt idx="50">
                  <c:v>66</c:v>
                </c:pt>
                <c:pt idx="51">
                  <c:v>61</c:v>
                </c:pt>
                <c:pt idx="52">
                  <c:v>52</c:v>
                </c:pt>
                <c:pt idx="53">
                  <c:v>46</c:v>
                </c:pt>
                <c:pt idx="54">
                  <c:v>56</c:v>
                </c:pt>
                <c:pt idx="55">
                  <c:v>77</c:v>
                </c:pt>
                <c:pt idx="56">
                  <c:v>72</c:v>
                </c:pt>
                <c:pt idx="57">
                  <c:v>57</c:v>
                </c:pt>
                <c:pt idx="58">
                  <c:v>93</c:v>
                </c:pt>
                <c:pt idx="59">
                  <c:v>77</c:v>
                </c:pt>
                <c:pt idx="60">
                  <c:v>64</c:v>
                </c:pt>
                <c:pt idx="61">
                  <c:v>58</c:v>
                </c:pt>
                <c:pt idx="6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11</c:v>
                </c:pt>
                <c:pt idx="27">
                  <c:v>7</c:v>
                </c:pt>
                <c:pt idx="28">
                  <c:v>17</c:v>
                </c:pt>
                <c:pt idx="29">
                  <c:v>16</c:v>
                </c:pt>
                <c:pt idx="30">
                  <c:v>16</c:v>
                </c:pt>
                <c:pt idx="31">
                  <c:v>23</c:v>
                </c:pt>
                <c:pt idx="32">
                  <c:v>23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5</c:v>
                </c:pt>
                <c:pt idx="46">
                  <c:v>4</c:v>
                </c:pt>
                <c:pt idx="47">
                  <c:v>11</c:v>
                </c:pt>
                <c:pt idx="48">
                  <c:v>8</c:v>
                </c:pt>
                <c:pt idx="49">
                  <c:v>6</c:v>
                </c:pt>
                <c:pt idx="50">
                  <c:v>5</c:v>
                </c:pt>
                <c:pt idx="51">
                  <c:v>5</c:v>
                </c:pt>
                <c:pt idx="52">
                  <c:v>11</c:v>
                </c:pt>
                <c:pt idx="53">
                  <c:v>18</c:v>
                </c:pt>
                <c:pt idx="54">
                  <c:v>13</c:v>
                </c:pt>
                <c:pt idx="55">
                  <c:v>9</c:v>
                </c:pt>
                <c:pt idx="56">
                  <c:v>15</c:v>
                </c:pt>
                <c:pt idx="57">
                  <c:v>9</c:v>
                </c:pt>
                <c:pt idx="58">
                  <c:v>5</c:v>
                </c:pt>
                <c:pt idx="59">
                  <c:v>11</c:v>
                </c:pt>
                <c:pt idx="60">
                  <c:v>15</c:v>
                </c:pt>
                <c:pt idx="61">
                  <c:v>4</c:v>
                </c:pt>
                <c:pt idx="6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65320"/>
        <c:axId val="442961400"/>
      </c:lineChart>
      <c:catAx>
        <c:axId val="44296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1400"/>
        <c:crosses val="autoZero"/>
        <c:auto val="1"/>
        <c:lblAlgn val="ctr"/>
        <c:lblOffset val="100"/>
        <c:noMultiLvlLbl val="0"/>
      </c:catAx>
      <c:valAx>
        <c:axId val="442961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5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1.1.10'!$B$7:$B$70</c:f>
              <c:numCache>
                <c:formatCode>#,##0</c:formatCode>
                <c:ptCount val="64"/>
                <c:pt idx="0">
                  <c:v>393</c:v>
                </c:pt>
                <c:pt idx="1">
                  <c:v>83</c:v>
                </c:pt>
                <c:pt idx="2">
                  <c:v>91</c:v>
                </c:pt>
                <c:pt idx="3">
                  <c:v>128</c:v>
                </c:pt>
                <c:pt idx="4">
                  <c:v>162</c:v>
                </c:pt>
                <c:pt idx="5">
                  <c:v>229</c:v>
                </c:pt>
                <c:pt idx="6">
                  <c:v>244</c:v>
                </c:pt>
                <c:pt idx="7">
                  <c:v>346</c:v>
                </c:pt>
                <c:pt idx="8">
                  <c:v>443</c:v>
                </c:pt>
                <c:pt idx="9">
                  <c:v>519</c:v>
                </c:pt>
                <c:pt idx="10">
                  <c:v>557</c:v>
                </c:pt>
                <c:pt idx="11">
                  <c:v>586</c:v>
                </c:pt>
                <c:pt idx="12">
                  <c:v>659</c:v>
                </c:pt>
                <c:pt idx="13">
                  <c:v>799</c:v>
                </c:pt>
                <c:pt idx="14">
                  <c:v>1104</c:v>
                </c:pt>
                <c:pt idx="15">
                  <c:v>1341</c:v>
                </c:pt>
                <c:pt idx="16">
                  <c:v>1431</c:v>
                </c:pt>
                <c:pt idx="17">
                  <c:v>726</c:v>
                </c:pt>
                <c:pt idx="18">
                  <c:v>1016</c:v>
                </c:pt>
                <c:pt idx="19">
                  <c:v>1485</c:v>
                </c:pt>
                <c:pt idx="20">
                  <c:v>2241</c:v>
                </c:pt>
                <c:pt idx="21">
                  <c:v>2941</c:v>
                </c:pt>
                <c:pt idx="22">
                  <c:v>2260</c:v>
                </c:pt>
                <c:pt idx="23">
                  <c:v>579</c:v>
                </c:pt>
                <c:pt idx="24">
                  <c:v>628</c:v>
                </c:pt>
                <c:pt idx="25">
                  <c:v>1310</c:v>
                </c:pt>
                <c:pt idx="26">
                  <c:v>678</c:v>
                </c:pt>
                <c:pt idx="27">
                  <c:v>491</c:v>
                </c:pt>
                <c:pt idx="28">
                  <c:v>800</c:v>
                </c:pt>
                <c:pt idx="29">
                  <c:v>1010</c:v>
                </c:pt>
                <c:pt idx="30">
                  <c:v>1472</c:v>
                </c:pt>
                <c:pt idx="31">
                  <c:v>2818</c:v>
                </c:pt>
                <c:pt idx="32">
                  <c:v>3510</c:v>
                </c:pt>
                <c:pt idx="33">
                  <c:v>3605</c:v>
                </c:pt>
                <c:pt idx="34">
                  <c:v>3193</c:v>
                </c:pt>
                <c:pt idx="35">
                  <c:v>1772</c:v>
                </c:pt>
                <c:pt idx="36">
                  <c:v>728</c:v>
                </c:pt>
                <c:pt idx="37">
                  <c:v>1653</c:v>
                </c:pt>
                <c:pt idx="38">
                  <c:v>2146</c:v>
                </c:pt>
                <c:pt idx="39">
                  <c:v>2901</c:v>
                </c:pt>
                <c:pt idx="40">
                  <c:v>3278</c:v>
                </c:pt>
                <c:pt idx="41">
                  <c:v>3492</c:v>
                </c:pt>
                <c:pt idx="42">
                  <c:v>2903</c:v>
                </c:pt>
                <c:pt idx="43">
                  <c:v>2797</c:v>
                </c:pt>
                <c:pt idx="44">
                  <c:v>2929</c:v>
                </c:pt>
                <c:pt idx="45">
                  <c:v>3876</c:v>
                </c:pt>
                <c:pt idx="46">
                  <c:v>4605</c:v>
                </c:pt>
                <c:pt idx="47">
                  <c:v>4792</c:v>
                </c:pt>
                <c:pt idx="48">
                  <c:v>6481</c:v>
                </c:pt>
                <c:pt idx="49">
                  <c:v>3415</c:v>
                </c:pt>
                <c:pt idx="50">
                  <c:v>2378</c:v>
                </c:pt>
                <c:pt idx="51">
                  <c:v>3564</c:v>
                </c:pt>
                <c:pt idx="52">
                  <c:v>3707</c:v>
                </c:pt>
                <c:pt idx="53">
                  <c:v>2998</c:v>
                </c:pt>
                <c:pt idx="54">
                  <c:v>2489</c:v>
                </c:pt>
                <c:pt idx="55">
                  <c:v>3308</c:v>
                </c:pt>
                <c:pt idx="56">
                  <c:v>3186</c:v>
                </c:pt>
                <c:pt idx="57">
                  <c:v>3643</c:v>
                </c:pt>
                <c:pt idx="58">
                  <c:v>3503</c:v>
                </c:pt>
                <c:pt idx="59">
                  <c:v>3243</c:v>
                </c:pt>
                <c:pt idx="60">
                  <c:v>1862</c:v>
                </c:pt>
                <c:pt idx="61">
                  <c:v>1616</c:v>
                </c:pt>
                <c:pt idx="62">
                  <c:v>2720</c:v>
                </c:pt>
                <c:pt idx="63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1.1.10'!$C$7:$C$70</c:f>
              <c:numCache>
                <c:formatCode>#,##0</c:formatCode>
                <c:ptCount val="64"/>
                <c:pt idx="0">
                  <c:v>528</c:v>
                </c:pt>
                <c:pt idx="1">
                  <c:v>148</c:v>
                </c:pt>
                <c:pt idx="2">
                  <c:v>157</c:v>
                </c:pt>
                <c:pt idx="3">
                  <c:v>205</c:v>
                </c:pt>
                <c:pt idx="4">
                  <c:v>285</c:v>
                </c:pt>
                <c:pt idx="5">
                  <c:v>362</c:v>
                </c:pt>
                <c:pt idx="6">
                  <c:v>433</c:v>
                </c:pt>
                <c:pt idx="7">
                  <c:v>530</c:v>
                </c:pt>
                <c:pt idx="8">
                  <c:v>754</c:v>
                </c:pt>
                <c:pt idx="9">
                  <c:v>853</c:v>
                </c:pt>
                <c:pt idx="10">
                  <c:v>992</c:v>
                </c:pt>
                <c:pt idx="11">
                  <c:v>974</c:v>
                </c:pt>
                <c:pt idx="12">
                  <c:v>1125</c:v>
                </c:pt>
                <c:pt idx="13">
                  <c:v>1356</c:v>
                </c:pt>
                <c:pt idx="14">
                  <c:v>1659</c:v>
                </c:pt>
                <c:pt idx="15">
                  <c:v>2089</c:v>
                </c:pt>
                <c:pt idx="16">
                  <c:v>2281</c:v>
                </c:pt>
                <c:pt idx="17">
                  <c:v>1569</c:v>
                </c:pt>
                <c:pt idx="18">
                  <c:v>1875</c:v>
                </c:pt>
                <c:pt idx="19">
                  <c:v>2407</c:v>
                </c:pt>
                <c:pt idx="20">
                  <c:v>3953</c:v>
                </c:pt>
                <c:pt idx="21">
                  <c:v>4670</c:v>
                </c:pt>
                <c:pt idx="22">
                  <c:v>3070</c:v>
                </c:pt>
                <c:pt idx="23">
                  <c:v>887</c:v>
                </c:pt>
                <c:pt idx="24">
                  <c:v>1184</c:v>
                </c:pt>
                <c:pt idx="25">
                  <c:v>1715</c:v>
                </c:pt>
                <c:pt idx="26">
                  <c:v>914</c:v>
                </c:pt>
                <c:pt idx="27">
                  <c:v>617</c:v>
                </c:pt>
                <c:pt idx="28">
                  <c:v>755</c:v>
                </c:pt>
                <c:pt idx="29">
                  <c:v>1152</c:v>
                </c:pt>
                <c:pt idx="30">
                  <c:v>1580</c:v>
                </c:pt>
                <c:pt idx="31">
                  <c:v>2302</c:v>
                </c:pt>
                <c:pt idx="32">
                  <c:v>2262</c:v>
                </c:pt>
                <c:pt idx="33">
                  <c:v>2258</c:v>
                </c:pt>
                <c:pt idx="34">
                  <c:v>1803</c:v>
                </c:pt>
                <c:pt idx="35">
                  <c:v>1052</c:v>
                </c:pt>
                <c:pt idx="36">
                  <c:v>281</c:v>
                </c:pt>
                <c:pt idx="37">
                  <c:v>1115</c:v>
                </c:pt>
                <c:pt idx="38">
                  <c:v>1429</c:v>
                </c:pt>
                <c:pt idx="39">
                  <c:v>1376</c:v>
                </c:pt>
                <c:pt idx="40">
                  <c:v>1690</c:v>
                </c:pt>
                <c:pt idx="41">
                  <c:v>2457</c:v>
                </c:pt>
                <c:pt idx="42">
                  <c:v>1743</c:v>
                </c:pt>
                <c:pt idx="43">
                  <c:v>1601</c:v>
                </c:pt>
                <c:pt idx="44">
                  <c:v>1392</c:v>
                </c:pt>
                <c:pt idx="45">
                  <c:v>1659</c:v>
                </c:pt>
                <c:pt idx="46">
                  <c:v>1693</c:v>
                </c:pt>
                <c:pt idx="47">
                  <c:v>2824</c:v>
                </c:pt>
                <c:pt idx="48">
                  <c:v>2867</c:v>
                </c:pt>
                <c:pt idx="49">
                  <c:v>2422</c:v>
                </c:pt>
                <c:pt idx="50">
                  <c:v>1194</c:v>
                </c:pt>
                <c:pt idx="51">
                  <c:v>1462</c:v>
                </c:pt>
                <c:pt idx="52">
                  <c:v>1494</c:v>
                </c:pt>
                <c:pt idx="53">
                  <c:v>1573</c:v>
                </c:pt>
                <c:pt idx="54">
                  <c:v>1464</c:v>
                </c:pt>
                <c:pt idx="55">
                  <c:v>1260</c:v>
                </c:pt>
                <c:pt idx="56">
                  <c:v>1773</c:v>
                </c:pt>
                <c:pt idx="57">
                  <c:v>2108</c:v>
                </c:pt>
                <c:pt idx="58">
                  <c:v>2459</c:v>
                </c:pt>
                <c:pt idx="59">
                  <c:v>2122</c:v>
                </c:pt>
                <c:pt idx="60">
                  <c:v>1363</c:v>
                </c:pt>
                <c:pt idx="61">
                  <c:v>1031</c:v>
                </c:pt>
                <c:pt idx="62">
                  <c:v>1400</c:v>
                </c:pt>
                <c:pt idx="63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1.1.10'!$D$7:$D$70</c:f>
              <c:numCache>
                <c:formatCode>#,##0</c:formatCode>
                <c:ptCount val="64"/>
                <c:pt idx="0">
                  <c:v>59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  <c:pt idx="12">
                  <c:v>30</c:v>
                </c:pt>
                <c:pt idx="13">
                  <c:v>19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32</c:v>
                </c:pt>
                <c:pt idx="19">
                  <c:v>42</c:v>
                </c:pt>
                <c:pt idx="20">
                  <c:v>53</c:v>
                </c:pt>
                <c:pt idx="21">
                  <c:v>62</c:v>
                </c:pt>
                <c:pt idx="22">
                  <c:v>46</c:v>
                </c:pt>
                <c:pt idx="23">
                  <c:v>37</c:v>
                </c:pt>
                <c:pt idx="24">
                  <c:v>43</c:v>
                </c:pt>
                <c:pt idx="25">
                  <c:v>42</c:v>
                </c:pt>
                <c:pt idx="26">
                  <c:v>26</c:v>
                </c:pt>
                <c:pt idx="27">
                  <c:v>23</c:v>
                </c:pt>
                <c:pt idx="28">
                  <c:v>29</c:v>
                </c:pt>
                <c:pt idx="29">
                  <c:v>25</c:v>
                </c:pt>
                <c:pt idx="30">
                  <c:v>51</c:v>
                </c:pt>
                <c:pt idx="31">
                  <c:v>59</c:v>
                </c:pt>
                <c:pt idx="32">
                  <c:v>62</c:v>
                </c:pt>
                <c:pt idx="33">
                  <c:v>75</c:v>
                </c:pt>
                <c:pt idx="34">
                  <c:v>66</c:v>
                </c:pt>
                <c:pt idx="35">
                  <c:v>64</c:v>
                </c:pt>
                <c:pt idx="36">
                  <c:v>17</c:v>
                </c:pt>
                <c:pt idx="37">
                  <c:v>74</c:v>
                </c:pt>
                <c:pt idx="38">
                  <c:v>96</c:v>
                </c:pt>
                <c:pt idx="39">
                  <c:v>92</c:v>
                </c:pt>
                <c:pt idx="40">
                  <c:v>91</c:v>
                </c:pt>
                <c:pt idx="41">
                  <c:v>120</c:v>
                </c:pt>
                <c:pt idx="42">
                  <c:v>70</c:v>
                </c:pt>
                <c:pt idx="43">
                  <c:v>82</c:v>
                </c:pt>
                <c:pt idx="44">
                  <c:v>90</c:v>
                </c:pt>
                <c:pt idx="45">
                  <c:v>162</c:v>
                </c:pt>
                <c:pt idx="46">
                  <c:v>149</c:v>
                </c:pt>
                <c:pt idx="47">
                  <c:v>226</c:v>
                </c:pt>
                <c:pt idx="48">
                  <c:v>145</c:v>
                </c:pt>
                <c:pt idx="49">
                  <c:v>159</c:v>
                </c:pt>
                <c:pt idx="50">
                  <c:v>92</c:v>
                </c:pt>
                <c:pt idx="51">
                  <c:v>102</c:v>
                </c:pt>
                <c:pt idx="52">
                  <c:v>103</c:v>
                </c:pt>
                <c:pt idx="53">
                  <c:v>93</c:v>
                </c:pt>
                <c:pt idx="54">
                  <c:v>95</c:v>
                </c:pt>
                <c:pt idx="55">
                  <c:v>66</c:v>
                </c:pt>
                <c:pt idx="56">
                  <c:v>96</c:v>
                </c:pt>
                <c:pt idx="57">
                  <c:v>91</c:v>
                </c:pt>
                <c:pt idx="58">
                  <c:v>87</c:v>
                </c:pt>
                <c:pt idx="59">
                  <c:v>86</c:v>
                </c:pt>
                <c:pt idx="60">
                  <c:v>57</c:v>
                </c:pt>
                <c:pt idx="61">
                  <c:v>44</c:v>
                </c:pt>
                <c:pt idx="62">
                  <c:v>77</c:v>
                </c:pt>
                <c:pt idx="6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1.1.10'!$E$7:$E$70</c:f>
              <c:numCache>
                <c:formatCode>#,##0</c:formatCode>
                <c:ptCount val="64"/>
                <c:pt idx="0">
                  <c:v>845</c:v>
                </c:pt>
                <c:pt idx="1">
                  <c:v>112</c:v>
                </c:pt>
                <c:pt idx="2">
                  <c:v>157</c:v>
                </c:pt>
                <c:pt idx="3">
                  <c:v>173</c:v>
                </c:pt>
                <c:pt idx="4">
                  <c:v>319</c:v>
                </c:pt>
                <c:pt idx="5">
                  <c:v>298</c:v>
                </c:pt>
                <c:pt idx="6">
                  <c:v>314</c:v>
                </c:pt>
                <c:pt idx="7">
                  <c:v>322</c:v>
                </c:pt>
                <c:pt idx="8">
                  <c:v>465</c:v>
                </c:pt>
                <c:pt idx="9">
                  <c:v>543</c:v>
                </c:pt>
                <c:pt idx="10">
                  <c:v>670</c:v>
                </c:pt>
                <c:pt idx="11">
                  <c:v>784</c:v>
                </c:pt>
                <c:pt idx="12">
                  <c:v>1026</c:v>
                </c:pt>
                <c:pt idx="13">
                  <c:v>1325</c:v>
                </c:pt>
                <c:pt idx="14">
                  <c:v>1907</c:v>
                </c:pt>
                <c:pt idx="15">
                  <c:v>2016</c:v>
                </c:pt>
                <c:pt idx="16">
                  <c:v>2100</c:v>
                </c:pt>
                <c:pt idx="17">
                  <c:v>1533</c:v>
                </c:pt>
                <c:pt idx="18">
                  <c:v>2288</c:v>
                </c:pt>
                <c:pt idx="19">
                  <c:v>3467</c:v>
                </c:pt>
                <c:pt idx="20">
                  <c:v>4901</c:v>
                </c:pt>
                <c:pt idx="21">
                  <c:v>6632</c:v>
                </c:pt>
                <c:pt idx="22">
                  <c:v>3759</c:v>
                </c:pt>
                <c:pt idx="23">
                  <c:v>1655</c:v>
                </c:pt>
                <c:pt idx="24">
                  <c:v>3618</c:v>
                </c:pt>
                <c:pt idx="25">
                  <c:v>4775</c:v>
                </c:pt>
                <c:pt idx="26">
                  <c:v>3583</c:v>
                </c:pt>
                <c:pt idx="27">
                  <c:v>3327</c:v>
                </c:pt>
                <c:pt idx="28">
                  <c:v>3800</c:v>
                </c:pt>
                <c:pt idx="29">
                  <c:v>5105</c:v>
                </c:pt>
                <c:pt idx="30">
                  <c:v>4817</c:v>
                </c:pt>
                <c:pt idx="31">
                  <c:v>5885</c:v>
                </c:pt>
                <c:pt idx="32">
                  <c:v>5745</c:v>
                </c:pt>
                <c:pt idx="33">
                  <c:v>5721</c:v>
                </c:pt>
                <c:pt idx="34">
                  <c:v>5817</c:v>
                </c:pt>
                <c:pt idx="35">
                  <c:v>4199</c:v>
                </c:pt>
                <c:pt idx="36">
                  <c:v>1832</c:v>
                </c:pt>
                <c:pt idx="37">
                  <c:v>5423</c:v>
                </c:pt>
                <c:pt idx="38">
                  <c:v>6773</c:v>
                </c:pt>
                <c:pt idx="39">
                  <c:v>6807</c:v>
                </c:pt>
                <c:pt idx="40">
                  <c:v>8527</c:v>
                </c:pt>
                <c:pt idx="41">
                  <c:v>9541</c:v>
                </c:pt>
                <c:pt idx="42">
                  <c:v>4611</c:v>
                </c:pt>
                <c:pt idx="43">
                  <c:v>6936</c:v>
                </c:pt>
                <c:pt idx="44">
                  <c:v>7034</c:v>
                </c:pt>
                <c:pt idx="45">
                  <c:v>12613</c:v>
                </c:pt>
                <c:pt idx="46">
                  <c:v>13111</c:v>
                </c:pt>
                <c:pt idx="47">
                  <c:v>17559</c:v>
                </c:pt>
                <c:pt idx="48">
                  <c:v>18431</c:v>
                </c:pt>
                <c:pt idx="49">
                  <c:v>17048</c:v>
                </c:pt>
                <c:pt idx="50">
                  <c:v>7281</c:v>
                </c:pt>
                <c:pt idx="51">
                  <c:v>11443</c:v>
                </c:pt>
                <c:pt idx="52">
                  <c:v>15749</c:v>
                </c:pt>
                <c:pt idx="53">
                  <c:v>15071</c:v>
                </c:pt>
                <c:pt idx="54">
                  <c:v>13508</c:v>
                </c:pt>
                <c:pt idx="55">
                  <c:v>10851</c:v>
                </c:pt>
                <c:pt idx="56">
                  <c:v>11958</c:v>
                </c:pt>
                <c:pt idx="57">
                  <c:v>14739</c:v>
                </c:pt>
                <c:pt idx="58">
                  <c:v>14609</c:v>
                </c:pt>
                <c:pt idx="59">
                  <c:v>13608</c:v>
                </c:pt>
                <c:pt idx="60">
                  <c:v>14029</c:v>
                </c:pt>
                <c:pt idx="61">
                  <c:v>8460</c:v>
                </c:pt>
                <c:pt idx="62">
                  <c:v>10451</c:v>
                </c:pt>
                <c:pt idx="63">
                  <c:v>10786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1.1.10'!$F$7:$F$70</c:f>
              <c:numCache>
                <c:formatCode>#,##0</c:formatCode>
                <c:ptCount val="6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19</c:v>
                </c:pt>
                <c:pt idx="33">
                  <c:v>16</c:v>
                </c:pt>
                <c:pt idx="34">
                  <c:v>14</c:v>
                </c:pt>
                <c:pt idx="35">
                  <c:v>10</c:v>
                </c:pt>
                <c:pt idx="36">
                  <c:v>4</c:v>
                </c:pt>
                <c:pt idx="37">
                  <c:v>10</c:v>
                </c:pt>
                <c:pt idx="38">
                  <c:v>9</c:v>
                </c:pt>
                <c:pt idx="39">
                  <c:v>14</c:v>
                </c:pt>
                <c:pt idx="40">
                  <c:v>20</c:v>
                </c:pt>
                <c:pt idx="41">
                  <c:v>25</c:v>
                </c:pt>
                <c:pt idx="42">
                  <c:v>16</c:v>
                </c:pt>
                <c:pt idx="43">
                  <c:v>23</c:v>
                </c:pt>
                <c:pt idx="44">
                  <c:v>32</c:v>
                </c:pt>
                <c:pt idx="45">
                  <c:v>48</c:v>
                </c:pt>
                <c:pt idx="46">
                  <c:v>56</c:v>
                </c:pt>
                <c:pt idx="47">
                  <c:v>51</c:v>
                </c:pt>
                <c:pt idx="48">
                  <c:v>99</c:v>
                </c:pt>
                <c:pt idx="49">
                  <c:v>115</c:v>
                </c:pt>
                <c:pt idx="50">
                  <c:v>66</c:v>
                </c:pt>
                <c:pt idx="51">
                  <c:v>61</c:v>
                </c:pt>
                <c:pt idx="52">
                  <c:v>52</c:v>
                </c:pt>
                <c:pt idx="53">
                  <c:v>46</c:v>
                </c:pt>
                <c:pt idx="54">
                  <c:v>56</c:v>
                </c:pt>
                <c:pt idx="55">
                  <c:v>77</c:v>
                </c:pt>
                <c:pt idx="56">
                  <c:v>72</c:v>
                </c:pt>
                <c:pt idx="57">
                  <c:v>57</c:v>
                </c:pt>
                <c:pt idx="58">
                  <c:v>93</c:v>
                </c:pt>
                <c:pt idx="59">
                  <c:v>77</c:v>
                </c:pt>
                <c:pt idx="60">
                  <c:v>64</c:v>
                </c:pt>
                <c:pt idx="61">
                  <c:v>58</c:v>
                </c:pt>
                <c:pt idx="62">
                  <c:v>70</c:v>
                </c:pt>
                <c:pt idx="6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 1.1.10'!$A$7:$A$70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11</c:v>
                </c:pt>
                <c:pt idx="27">
                  <c:v>7</c:v>
                </c:pt>
                <c:pt idx="28">
                  <c:v>17</c:v>
                </c:pt>
                <c:pt idx="29">
                  <c:v>16</c:v>
                </c:pt>
                <c:pt idx="30">
                  <c:v>16</c:v>
                </c:pt>
                <c:pt idx="31">
                  <c:v>23</c:v>
                </c:pt>
                <c:pt idx="32">
                  <c:v>23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5</c:v>
                </c:pt>
                <c:pt idx="46">
                  <c:v>4</c:v>
                </c:pt>
                <c:pt idx="47">
                  <c:v>11</c:v>
                </c:pt>
                <c:pt idx="48">
                  <c:v>8</c:v>
                </c:pt>
                <c:pt idx="49">
                  <c:v>6</c:v>
                </c:pt>
                <c:pt idx="50">
                  <c:v>5</c:v>
                </c:pt>
                <c:pt idx="51">
                  <c:v>5</c:v>
                </c:pt>
                <c:pt idx="52">
                  <c:v>11</c:v>
                </c:pt>
                <c:pt idx="53">
                  <c:v>18</c:v>
                </c:pt>
                <c:pt idx="54">
                  <c:v>13</c:v>
                </c:pt>
                <c:pt idx="55">
                  <c:v>9</c:v>
                </c:pt>
                <c:pt idx="56">
                  <c:v>15</c:v>
                </c:pt>
                <c:pt idx="57">
                  <c:v>9</c:v>
                </c:pt>
                <c:pt idx="58">
                  <c:v>5</c:v>
                </c:pt>
                <c:pt idx="59">
                  <c:v>11</c:v>
                </c:pt>
                <c:pt idx="60">
                  <c:v>15</c:v>
                </c:pt>
                <c:pt idx="61">
                  <c:v>4</c:v>
                </c:pt>
                <c:pt idx="6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0616"/>
        <c:axId val="442964536"/>
      </c:barChart>
      <c:catAx>
        <c:axId val="44296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4536"/>
        <c:crosses val="autoZero"/>
        <c:auto val="1"/>
        <c:lblAlgn val="ctr"/>
        <c:lblOffset val="100"/>
        <c:noMultiLvlLbl val="0"/>
      </c:catAx>
      <c:valAx>
        <c:axId val="44296453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0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199586532838334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1.1.11'!$C$7:$C$70</c:f>
              <c:numCache>
                <c:formatCode>#,##0</c:formatCode>
                <c:ptCount val="64"/>
                <c:pt idx="0">
                  <c:v>911</c:v>
                </c:pt>
                <c:pt idx="1">
                  <c:v>155</c:v>
                </c:pt>
                <c:pt idx="2">
                  <c:v>189</c:v>
                </c:pt>
                <c:pt idx="3">
                  <c:v>217</c:v>
                </c:pt>
                <c:pt idx="4">
                  <c:v>318</c:v>
                </c:pt>
                <c:pt idx="5">
                  <c:v>323</c:v>
                </c:pt>
                <c:pt idx="6">
                  <c:v>326</c:v>
                </c:pt>
                <c:pt idx="7">
                  <c:v>391</c:v>
                </c:pt>
                <c:pt idx="8">
                  <c:v>508</c:v>
                </c:pt>
                <c:pt idx="9">
                  <c:v>826</c:v>
                </c:pt>
                <c:pt idx="10">
                  <c:v>958</c:v>
                </c:pt>
                <c:pt idx="11">
                  <c:v>916</c:v>
                </c:pt>
                <c:pt idx="12">
                  <c:v>1243</c:v>
                </c:pt>
                <c:pt idx="13">
                  <c:v>1587</c:v>
                </c:pt>
                <c:pt idx="14">
                  <c:v>2137</c:v>
                </c:pt>
                <c:pt idx="15">
                  <c:v>1861</c:v>
                </c:pt>
                <c:pt idx="16">
                  <c:v>1877</c:v>
                </c:pt>
                <c:pt idx="17">
                  <c:v>1827</c:v>
                </c:pt>
                <c:pt idx="18">
                  <c:v>2734</c:v>
                </c:pt>
                <c:pt idx="19">
                  <c:v>3624</c:v>
                </c:pt>
                <c:pt idx="20">
                  <c:v>4580</c:v>
                </c:pt>
                <c:pt idx="21">
                  <c:v>4466</c:v>
                </c:pt>
                <c:pt idx="22">
                  <c:v>2754</c:v>
                </c:pt>
                <c:pt idx="23">
                  <c:v>2169</c:v>
                </c:pt>
                <c:pt idx="24">
                  <c:v>5043</c:v>
                </c:pt>
                <c:pt idx="25">
                  <c:v>5120</c:v>
                </c:pt>
                <c:pt idx="26">
                  <c:v>4438</c:v>
                </c:pt>
                <c:pt idx="27">
                  <c:v>5160</c:v>
                </c:pt>
                <c:pt idx="28">
                  <c:v>5431</c:v>
                </c:pt>
                <c:pt idx="29">
                  <c:v>5376</c:v>
                </c:pt>
                <c:pt idx="30">
                  <c:v>5313</c:v>
                </c:pt>
                <c:pt idx="31">
                  <c:v>5542</c:v>
                </c:pt>
                <c:pt idx="32">
                  <c:v>6517</c:v>
                </c:pt>
                <c:pt idx="33">
                  <c:v>7398</c:v>
                </c:pt>
                <c:pt idx="34">
                  <c:v>10524</c:v>
                </c:pt>
                <c:pt idx="35">
                  <c:v>10764</c:v>
                </c:pt>
                <c:pt idx="36">
                  <c:v>9193</c:v>
                </c:pt>
                <c:pt idx="37">
                  <c:v>11231</c:v>
                </c:pt>
                <c:pt idx="38">
                  <c:v>16566</c:v>
                </c:pt>
                <c:pt idx="39">
                  <c:v>19247</c:v>
                </c:pt>
                <c:pt idx="40">
                  <c:v>19496</c:v>
                </c:pt>
                <c:pt idx="41">
                  <c:v>18169</c:v>
                </c:pt>
                <c:pt idx="42">
                  <c:v>10434</c:v>
                </c:pt>
                <c:pt idx="43">
                  <c:v>11540</c:v>
                </c:pt>
                <c:pt idx="44">
                  <c:v>14335</c:v>
                </c:pt>
                <c:pt idx="45">
                  <c:v>16650</c:v>
                </c:pt>
                <c:pt idx="46">
                  <c:v>17106</c:v>
                </c:pt>
                <c:pt idx="47">
                  <c:v>17936</c:v>
                </c:pt>
                <c:pt idx="48">
                  <c:v>15086</c:v>
                </c:pt>
                <c:pt idx="49">
                  <c:v>10809</c:v>
                </c:pt>
                <c:pt idx="50">
                  <c:v>8274</c:v>
                </c:pt>
                <c:pt idx="51">
                  <c:v>7719</c:v>
                </c:pt>
                <c:pt idx="52">
                  <c:v>10263</c:v>
                </c:pt>
                <c:pt idx="53">
                  <c:v>11403</c:v>
                </c:pt>
                <c:pt idx="54">
                  <c:v>10724</c:v>
                </c:pt>
                <c:pt idx="55">
                  <c:v>10895</c:v>
                </c:pt>
                <c:pt idx="56">
                  <c:v>13932</c:v>
                </c:pt>
                <c:pt idx="57">
                  <c:v>14686</c:v>
                </c:pt>
                <c:pt idx="58">
                  <c:v>16296</c:v>
                </c:pt>
                <c:pt idx="59">
                  <c:v>16354</c:v>
                </c:pt>
                <c:pt idx="60">
                  <c:v>16268</c:v>
                </c:pt>
                <c:pt idx="61">
                  <c:v>13949</c:v>
                </c:pt>
                <c:pt idx="62">
                  <c:v>15706</c:v>
                </c:pt>
                <c:pt idx="63">
                  <c:v>9080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1.1.11'!$D$7:$D$70</c:f>
              <c:numCache>
                <c:formatCode>#,##0</c:formatCode>
                <c:ptCount val="64"/>
                <c:pt idx="0">
                  <c:v>111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63</c:v>
                </c:pt>
                <c:pt idx="8">
                  <c:v>85</c:v>
                </c:pt>
                <c:pt idx="9">
                  <c:v>134</c:v>
                </c:pt>
                <c:pt idx="10">
                  <c:v>177</c:v>
                </c:pt>
                <c:pt idx="11">
                  <c:v>204</c:v>
                </c:pt>
                <c:pt idx="12">
                  <c:v>248</c:v>
                </c:pt>
                <c:pt idx="13">
                  <c:v>382</c:v>
                </c:pt>
                <c:pt idx="14">
                  <c:v>481</c:v>
                </c:pt>
                <c:pt idx="15">
                  <c:v>568</c:v>
                </c:pt>
                <c:pt idx="16">
                  <c:v>497</c:v>
                </c:pt>
                <c:pt idx="17">
                  <c:v>393</c:v>
                </c:pt>
                <c:pt idx="18">
                  <c:v>624</c:v>
                </c:pt>
                <c:pt idx="19">
                  <c:v>1170</c:v>
                </c:pt>
                <c:pt idx="20">
                  <c:v>2263</c:v>
                </c:pt>
                <c:pt idx="21">
                  <c:v>3163</c:v>
                </c:pt>
                <c:pt idx="22">
                  <c:v>1768</c:v>
                </c:pt>
                <c:pt idx="23">
                  <c:v>515</c:v>
                </c:pt>
                <c:pt idx="24">
                  <c:v>794</c:v>
                </c:pt>
                <c:pt idx="25">
                  <c:v>1465</c:v>
                </c:pt>
                <c:pt idx="26">
                  <c:v>1176</c:v>
                </c:pt>
                <c:pt idx="27">
                  <c:v>959</c:v>
                </c:pt>
                <c:pt idx="28">
                  <c:v>1252</c:v>
                </c:pt>
                <c:pt idx="29">
                  <c:v>1752</c:v>
                </c:pt>
                <c:pt idx="30">
                  <c:v>2135</c:v>
                </c:pt>
                <c:pt idx="31">
                  <c:v>3101</c:v>
                </c:pt>
                <c:pt idx="32">
                  <c:v>3040</c:v>
                </c:pt>
                <c:pt idx="33">
                  <c:v>2177</c:v>
                </c:pt>
                <c:pt idx="34">
                  <c:v>2339</c:v>
                </c:pt>
                <c:pt idx="35">
                  <c:v>1116</c:v>
                </c:pt>
                <c:pt idx="36">
                  <c:v>875</c:v>
                </c:pt>
                <c:pt idx="37">
                  <c:v>1866</c:v>
                </c:pt>
                <c:pt idx="38">
                  <c:v>2693</c:v>
                </c:pt>
                <c:pt idx="39">
                  <c:v>2749</c:v>
                </c:pt>
                <c:pt idx="40">
                  <c:v>2995</c:v>
                </c:pt>
                <c:pt idx="41">
                  <c:v>2760</c:v>
                </c:pt>
                <c:pt idx="42">
                  <c:v>2210</c:v>
                </c:pt>
                <c:pt idx="43">
                  <c:v>1956</c:v>
                </c:pt>
                <c:pt idx="44">
                  <c:v>1922</c:v>
                </c:pt>
                <c:pt idx="45">
                  <c:v>2079</c:v>
                </c:pt>
                <c:pt idx="46">
                  <c:v>2756</c:v>
                </c:pt>
                <c:pt idx="47">
                  <c:v>3071</c:v>
                </c:pt>
                <c:pt idx="48">
                  <c:v>3214</c:v>
                </c:pt>
                <c:pt idx="49">
                  <c:v>2879</c:v>
                </c:pt>
                <c:pt idx="50">
                  <c:v>2689</c:v>
                </c:pt>
                <c:pt idx="51">
                  <c:v>2392</c:v>
                </c:pt>
                <c:pt idx="52">
                  <c:v>3032</c:v>
                </c:pt>
                <c:pt idx="53">
                  <c:v>3719</c:v>
                </c:pt>
                <c:pt idx="54">
                  <c:v>3529</c:v>
                </c:pt>
                <c:pt idx="55">
                  <c:v>3220</c:v>
                </c:pt>
                <c:pt idx="56">
                  <c:v>3255</c:v>
                </c:pt>
                <c:pt idx="57">
                  <c:v>3809</c:v>
                </c:pt>
                <c:pt idx="58">
                  <c:v>3381</c:v>
                </c:pt>
                <c:pt idx="59">
                  <c:v>3304</c:v>
                </c:pt>
                <c:pt idx="60">
                  <c:v>3097</c:v>
                </c:pt>
                <c:pt idx="61">
                  <c:v>4182</c:v>
                </c:pt>
                <c:pt idx="62">
                  <c:v>4157</c:v>
                </c:pt>
                <c:pt idx="63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57872"/>
        <c:axId val="442962968"/>
      </c:lineChart>
      <c:catAx>
        <c:axId val="44295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2968"/>
        <c:crosses val="autoZero"/>
        <c:auto val="1"/>
        <c:lblAlgn val="ctr"/>
        <c:lblOffset val="100"/>
        <c:noMultiLvlLbl val="0"/>
      </c:catAx>
      <c:valAx>
        <c:axId val="442962968"/>
        <c:scaling>
          <c:orientation val="minMax"/>
          <c:max val="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1.1.11'!$B$7:$B$70</c:f>
              <c:numCache>
                <c:formatCode>General</c:formatCode>
                <c:ptCount val="64"/>
                <c:pt idx="0">
                  <c:v>47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14</c:v>
                </c:pt>
                <c:pt idx="12">
                  <c:v>23</c:v>
                </c:pt>
                <c:pt idx="13">
                  <c:v>18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14</c:v>
                </c:pt>
                <c:pt idx="18">
                  <c:v>12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42</c:v>
                </c:pt>
                <c:pt idx="23">
                  <c:v>27</c:v>
                </c:pt>
                <c:pt idx="24">
                  <c:v>60</c:v>
                </c:pt>
                <c:pt idx="25">
                  <c:v>61</c:v>
                </c:pt>
                <c:pt idx="26">
                  <c:v>48</c:v>
                </c:pt>
                <c:pt idx="27">
                  <c:v>55</c:v>
                </c:pt>
                <c:pt idx="28">
                  <c:v>94</c:v>
                </c:pt>
                <c:pt idx="29">
                  <c:v>74</c:v>
                </c:pt>
                <c:pt idx="30">
                  <c:v>87</c:v>
                </c:pt>
                <c:pt idx="31">
                  <c:v>77</c:v>
                </c:pt>
                <c:pt idx="32">
                  <c:v>160</c:v>
                </c:pt>
                <c:pt idx="33">
                  <c:v>105</c:v>
                </c:pt>
                <c:pt idx="34">
                  <c:v>209</c:v>
                </c:pt>
                <c:pt idx="35">
                  <c:v>169</c:v>
                </c:pt>
                <c:pt idx="36">
                  <c:v>82</c:v>
                </c:pt>
                <c:pt idx="37">
                  <c:v>146</c:v>
                </c:pt>
                <c:pt idx="38">
                  <c:v>212</c:v>
                </c:pt>
                <c:pt idx="39">
                  <c:v>205</c:v>
                </c:pt>
                <c:pt idx="40">
                  <c:v>280</c:v>
                </c:pt>
                <c:pt idx="41">
                  <c:v>172</c:v>
                </c:pt>
                <c:pt idx="42">
                  <c:v>107</c:v>
                </c:pt>
                <c:pt idx="43">
                  <c:v>156</c:v>
                </c:pt>
                <c:pt idx="44">
                  <c:v>53</c:v>
                </c:pt>
                <c:pt idx="45">
                  <c:v>132</c:v>
                </c:pt>
                <c:pt idx="46">
                  <c:v>83</c:v>
                </c:pt>
                <c:pt idx="47">
                  <c:v>82</c:v>
                </c:pt>
                <c:pt idx="48">
                  <c:v>122</c:v>
                </c:pt>
                <c:pt idx="49">
                  <c:v>85</c:v>
                </c:pt>
                <c:pt idx="50">
                  <c:v>42</c:v>
                </c:pt>
                <c:pt idx="51">
                  <c:v>105</c:v>
                </c:pt>
                <c:pt idx="52">
                  <c:v>135</c:v>
                </c:pt>
                <c:pt idx="53">
                  <c:v>121</c:v>
                </c:pt>
                <c:pt idx="54">
                  <c:v>79</c:v>
                </c:pt>
                <c:pt idx="55">
                  <c:v>85</c:v>
                </c:pt>
                <c:pt idx="56">
                  <c:v>155</c:v>
                </c:pt>
                <c:pt idx="57">
                  <c:v>132</c:v>
                </c:pt>
                <c:pt idx="58">
                  <c:v>76</c:v>
                </c:pt>
                <c:pt idx="59">
                  <c:v>54</c:v>
                </c:pt>
                <c:pt idx="60">
                  <c:v>212</c:v>
                </c:pt>
                <c:pt idx="61">
                  <c:v>123</c:v>
                </c:pt>
                <c:pt idx="62">
                  <c:v>20</c:v>
                </c:pt>
                <c:pt idx="6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1.1.11'!$C$7:$C$70</c:f>
              <c:numCache>
                <c:formatCode>#,##0</c:formatCode>
                <c:ptCount val="64"/>
                <c:pt idx="0">
                  <c:v>911</c:v>
                </c:pt>
                <c:pt idx="1">
                  <c:v>155</c:v>
                </c:pt>
                <c:pt idx="2">
                  <c:v>189</c:v>
                </c:pt>
                <c:pt idx="3">
                  <c:v>217</c:v>
                </c:pt>
                <c:pt idx="4">
                  <c:v>318</c:v>
                </c:pt>
                <c:pt idx="5">
                  <c:v>323</c:v>
                </c:pt>
                <c:pt idx="6">
                  <c:v>326</c:v>
                </c:pt>
                <c:pt idx="7">
                  <c:v>391</c:v>
                </c:pt>
                <c:pt idx="8">
                  <c:v>508</c:v>
                </c:pt>
                <c:pt idx="9">
                  <c:v>826</c:v>
                </c:pt>
                <c:pt idx="10">
                  <c:v>958</c:v>
                </c:pt>
                <c:pt idx="11">
                  <c:v>916</c:v>
                </c:pt>
                <c:pt idx="12">
                  <c:v>1243</c:v>
                </c:pt>
                <c:pt idx="13">
                  <c:v>1587</c:v>
                </c:pt>
                <c:pt idx="14">
                  <c:v>2137</c:v>
                </c:pt>
                <c:pt idx="15">
                  <c:v>1861</c:v>
                </c:pt>
                <c:pt idx="16">
                  <c:v>1877</c:v>
                </c:pt>
                <c:pt idx="17">
                  <c:v>1827</c:v>
                </c:pt>
                <c:pt idx="18">
                  <c:v>2734</c:v>
                </c:pt>
                <c:pt idx="19">
                  <c:v>3624</c:v>
                </c:pt>
                <c:pt idx="20">
                  <c:v>4580</c:v>
                </c:pt>
                <c:pt idx="21">
                  <c:v>4466</c:v>
                </c:pt>
                <c:pt idx="22">
                  <c:v>2754</c:v>
                </c:pt>
                <c:pt idx="23">
                  <c:v>2169</c:v>
                </c:pt>
                <c:pt idx="24">
                  <c:v>5043</c:v>
                </c:pt>
                <c:pt idx="25">
                  <c:v>5120</c:v>
                </c:pt>
                <c:pt idx="26">
                  <c:v>4438</c:v>
                </c:pt>
                <c:pt idx="27">
                  <c:v>5160</c:v>
                </c:pt>
                <c:pt idx="28">
                  <c:v>5431</c:v>
                </c:pt>
                <c:pt idx="29">
                  <c:v>5376</c:v>
                </c:pt>
                <c:pt idx="30">
                  <c:v>5313</c:v>
                </c:pt>
                <c:pt idx="31">
                  <c:v>5542</c:v>
                </c:pt>
                <c:pt idx="32">
                  <c:v>6517</c:v>
                </c:pt>
                <c:pt idx="33">
                  <c:v>7398</c:v>
                </c:pt>
                <c:pt idx="34">
                  <c:v>10524</c:v>
                </c:pt>
                <c:pt idx="35">
                  <c:v>10764</c:v>
                </c:pt>
                <c:pt idx="36">
                  <c:v>9193</c:v>
                </c:pt>
                <c:pt idx="37">
                  <c:v>11231</c:v>
                </c:pt>
                <c:pt idx="38">
                  <c:v>16566</c:v>
                </c:pt>
                <c:pt idx="39">
                  <c:v>19247</c:v>
                </c:pt>
                <c:pt idx="40">
                  <c:v>19496</c:v>
                </c:pt>
                <c:pt idx="41">
                  <c:v>18169</c:v>
                </c:pt>
                <c:pt idx="42">
                  <c:v>10434</c:v>
                </c:pt>
                <c:pt idx="43">
                  <c:v>11540</c:v>
                </c:pt>
                <c:pt idx="44">
                  <c:v>14335</c:v>
                </c:pt>
                <c:pt idx="45">
                  <c:v>16650</c:v>
                </c:pt>
                <c:pt idx="46">
                  <c:v>17106</c:v>
                </c:pt>
                <c:pt idx="47">
                  <c:v>17936</c:v>
                </c:pt>
                <c:pt idx="48">
                  <c:v>15086</c:v>
                </c:pt>
                <c:pt idx="49">
                  <c:v>10809</c:v>
                </c:pt>
                <c:pt idx="50">
                  <c:v>8274</c:v>
                </c:pt>
                <c:pt idx="51">
                  <c:v>7719</c:v>
                </c:pt>
                <c:pt idx="52">
                  <c:v>10263</c:v>
                </c:pt>
                <c:pt idx="53">
                  <c:v>11403</c:v>
                </c:pt>
                <c:pt idx="54">
                  <c:v>10724</c:v>
                </c:pt>
                <c:pt idx="55">
                  <c:v>10895</c:v>
                </c:pt>
                <c:pt idx="56">
                  <c:v>13932</c:v>
                </c:pt>
                <c:pt idx="57">
                  <c:v>14686</c:v>
                </c:pt>
                <c:pt idx="58">
                  <c:v>16296</c:v>
                </c:pt>
                <c:pt idx="59">
                  <c:v>16354</c:v>
                </c:pt>
                <c:pt idx="60">
                  <c:v>16268</c:v>
                </c:pt>
                <c:pt idx="61">
                  <c:v>13949</c:v>
                </c:pt>
                <c:pt idx="62">
                  <c:v>15706</c:v>
                </c:pt>
                <c:pt idx="63">
                  <c:v>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1.1.11'!$D$7:$D$70</c:f>
              <c:numCache>
                <c:formatCode>#,##0</c:formatCode>
                <c:ptCount val="64"/>
                <c:pt idx="0">
                  <c:v>111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63</c:v>
                </c:pt>
                <c:pt idx="8">
                  <c:v>85</c:v>
                </c:pt>
                <c:pt idx="9">
                  <c:v>134</c:v>
                </c:pt>
                <c:pt idx="10">
                  <c:v>177</c:v>
                </c:pt>
                <c:pt idx="11">
                  <c:v>204</c:v>
                </c:pt>
                <c:pt idx="12">
                  <c:v>248</c:v>
                </c:pt>
                <c:pt idx="13">
                  <c:v>382</c:v>
                </c:pt>
                <c:pt idx="14">
                  <c:v>481</c:v>
                </c:pt>
                <c:pt idx="15">
                  <c:v>568</c:v>
                </c:pt>
                <c:pt idx="16">
                  <c:v>497</c:v>
                </c:pt>
                <c:pt idx="17">
                  <c:v>393</c:v>
                </c:pt>
                <c:pt idx="18">
                  <c:v>624</c:v>
                </c:pt>
                <c:pt idx="19">
                  <c:v>1170</c:v>
                </c:pt>
                <c:pt idx="20">
                  <c:v>2263</c:v>
                </c:pt>
                <c:pt idx="21">
                  <c:v>3163</c:v>
                </c:pt>
                <c:pt idx="22">
                  <c:v>1768</c:v>
                </c:pt>
                <c:pt idx="23">
                  <c:v>515</c:v>
                </c:pt>
                <c:pt idx="24">
                  <c:v>794</c:v>
                </c:pt>
                <c:pt idx="25">
                  <c:v>1465</c:v>
                </c:pt>
                <c:pt idx="26">
                  <c:v>1176</c:v>
                </c:pt>
                <c:pt idx="27">
                  <c:v>959</c:v>
                </c:pt>
                <c:pt idx="28">
                  <c:v>1252</c:v>
                </c:pt>
                <c:pt idx="29">
                  <c:v>1752</c:v>
                </c:pt>
                <c:pt idx="30">
                  <c:v>2135</c:v>
                </c:pt>
                <c:pt idx="31">
                  <c:v>3101</c:v>
                </c:pt>
                <c:pt idx="32">
                  <c:v>3040</c:v>
                </c:pt>
                <c:pt idx="33">
                  <c:v>2177</c:v>
                </c:pt>
                <c:pt idx="34">
                  <c:v>2339</c:v>
                </c:pt>
                <c:pt idx="35">
                  <c:v>1116</c:v>
                </c:pt>
                <c:pt idx="36">
                  <c:v>875</c:v>
                </c:pt>
                <c:pt idx="37">
                  <c:v>1866</c:v>
                </c:pt>
                <c:pt idx="38">
                  <c:v>2693</c:v>
                </c:pt>
                <c:pt idx="39">
                  <c:v>2749</c:v>
                </c:pt>
                <c:pt idx="40">
                  <c:v>2995</c:v>
                </c:pt>
                <c:pt idx="41">
                  <c:v>2760</c:v>
                </c:pt>
                <c:pt idx="42">
                  <c:v>2210</c:v>
                </c:pt>
                <c:pt idx="43">
                  <c:v>1956</c:v>
                </c:pt>
                <c:pt idx="44">
                  <c:v>1922</c:v>
                </c:pt>
                <c:pt idx="45">
                  <c:v>2079</c:v>
                </c:pt>
                <c:pt idx="46">
                  <c:v>2756</c:v>
                </c:pt>
                <c:pt idx="47">
                  <c:v>3071</c:v>
                </c:pt>
                <c:pt idx="48">
                  <c:v>3214</c:v>
                </c:pt>
                <c:pt idx="49">
                  <c:v>2879</c:v>
                </c:pt>
                <c:pt idx="50">
                  <c:v>2689</c:v>
                </c:pt>
                <c:pt idx="51">
                  <c:v>2392</c:v>
                </c:pt>
                <c:pt idx="52">
                  <c:v>3032</c:v>
                </c:pt>
                <c:pt idx="53">
                  <c:v>3719</c:v>
                </c:pt>
                <c:pt idx="54">
                  <c:v>3529</c:v>
                </c:pt>
                <c:pt idx="55">
                  <c:v>3220</c:v>
                </c:pt>
                <c:pt idx="56">
                  <c:v>3255</c:v>
                </c:pt>
                <c:pt idx="57">
                  <c:v>3809</c:v>
                </c:pt>
                <c:pt idx="58">
                  <c:v>3381</c:v>
                </c:pt>
                <c:pt idx="59">
                  <c:v>3304</c:v>
                </c:pt>
                <c:pt idx="60">
                  <c:v>3097</c:v>
                </c:pt>
                <c:pt idx="61">
                  <c:v>4182</c:v>
                </c:pt>
                <c:pt idx="62">
                  <c:v>4157</c:v>
                </c:pt>
                <c:pt idx="63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1.1.11'!$E$7:$E$70</c:f>
              <c:numCache>
                <c:formatCode>General</c:formatCode>
                <c:ptCount val="6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10</c:v>
                </c:pt>
                <c:pt idx="21">
                  <c:v>18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6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8</c:v>
                </c:pt>
                <c:pt idx="32">
                  <c:v>12</c:v>
                </c:pt>
                <c:pt idx="33">
                  <c:v>12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20</c:v>
                </c:pt>
                <c:pt idx="39">
                  <c:v>14</c:v>
                </c:pt>
                <c:pt idx="40">
                  <c:v>20</c:v>
                </c:pt>
                <c:pt idx="41">
                  <c:v>7</c:v>
                </c:pt>
                <c:pt idx="42">
                  <c:v>11</c:v>
                </c:pt>
                <c:pt idx="43">
                  <c:v>8</c:v>
                </c:pt>
                <c:pt idx="44">
                  <c:v>10</c:v>
                </c:pt>
                <c:pt idx="45">
                  <c:v>26</c:v>
                </c:pt>
                <c:pt idx="46">
                  <c:v>10</c:v>
                </c:pt>
                <c:pt idx="47">
                  <c:v>10</c:v>
                </c:pt>
                <c:pt idx="48">
                  <c:v>19</c:v>
                </c:pt>
                <c:pt idx="49">
                  <c:v>26</c:v>
                </c:pt>
                <c:pt idx="50">
                  <c:v>13</c:v>
                </c:pt>
                <c:pt idx="51">
                  <c:v>15</c:v>
                </c:pt>
                <c:pt idx="52">
                  <c:v>22</c:v>
                </c:pt>
                <c:pt idx="53">
                  <c:v>28</c:v>
                </c:pt>
                <c:pt idx="54">
                  <c:v>45</c:v>
                </c:pt>
                <c:pt idx="55">
                  <c:v>36</c:v>
                </c:pt>
                <c:pt idx="56">
                  <c:v>68</c:v>
                </c:pt>
                <c:pt idx="57">
                  <c:v>80</c:v>
                </c:pt>
                <c:pt idx="58">
                  <c:v>22</c:v>
                </c:pt>
                <c:pt idx="59">
                  <c:v>25</c:v>
                </c:pt>
                <c:pt idx="60">
                  <c:v>15</c:v>
                </c:pt>
                <c:pt idx="61">
                  <c:v>13</c:v>
                </c:pt>
                <c:pt idx="62">
                  <c:v>26</c:v>
                </c:pt>
                <c:pt idx="6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1.1.11'!$F$7:$F$70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  <c:pt idx="47">
                  <c:v>2</c:v>
                </c:pt>
                <c:pt idx="48">
                  <c:v>6</c:v>
                </c:pt>
                <c:pt idx="49">
                  <c:v>2</c:v>
                </c:pt>
                <c:pt idx="50">
                  <c:v>6</c:v>
                </c:pt>
                <c:pt idx="51">
                  <c:v>1</c:v>
                </c:pt>
                <c:pt idx="52">
                  <c:v>3</c:v>
                </c:pt>
                <c:pt idx="53">
                  <c:v>3</c:v>
                </c:pt>
                <c:pt idx="54">
                  <c:v>5</c:v>
                </c:pt>
                <c:pt idx="55">
                  <c:v>8</c:v>
                </c:pt>
                <c:pt idx="56">
                  <c:v>5</c:v>
                </c:pt>
                <c:pt idx="57">
                  <c:v>2</c:v>
                </c:pt>
                <c:pt idx="58">
                  <c:v>2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1</c:v>
                </c:pt>
                <c:pt idx="6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1.1.11'!$G$7:$G$70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7</c:v>
                </c:pt>
                <c:pt idx="39">
                  <c:v>8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7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8</c:v>
                </c:pt>
                <c:pt idx="53">
                  <c:v>6</c:v>
                </c:pt>
                <c:pt idx="54">
                  <c:v>3</c:v>
                </c:pt>
                <c:pt idx="55">
                  <c:v>15</c:v>
                </c:pt>
                <c:pt idx="56">
                  <c:v>12</c:v>
                </c:pt>
                <c:pt idx="57">
                  <c:v>2</c:v>
                </c:pt>
                <c:pt idx="58">
                  <c:v>11</c:v>
                </c:pt>
                <c:pt idx="59">
                  <c:v>5</c:v>
                </c:pt>
                <c:pt idx="60">
                  <c:v>3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1.1.11'!$H$7:$H$70</c:f>
              <c:numCache>
                <c:formatCode>General</c:formatCode>
                <c:ptCount val="64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32</c:v>
                </c:pt>
                <c:pt idx="20">
                  <c:v>34</c:v>
                </c:pt>
                <c:pt idx="21">
                  <c:v>39</c:v>
                </c:pt>
                <c:pt idx="22">
                  <c:v>32</c:v>
                </c:pt>
                <c:pt idx="23">
                  <c:v>14</c:v>
                </c:pt>
                <c:pt idx="24">
                  <c:v>52</c:v>
                </c:pt>
                <c:pt idx="25">
                  <c:v>37</c:v>
                </c:pt>
                <c:pt idx="26">
                  <c:v>45</c:v>
                </c:pt>
                <c:pt idx="27">
                  <c:v>31</c:v>
                </c:pt>
                <c:pt idx="28">
                  <c:v>41</c:v>
                </c:pt>
                <c:pt idx="29">
                  <c:v>39</c:v>
                </c:pt>
                <c:pt idx="30">
                  <c:v>42</c:v>
                </c:pt>
                <c:pt idx="31">
                  <c:v>44</c:v>
                </c:pt>
                <c:pt idx="32">
                  <c:v>59</c:v>
                </c:pt>
                <c:pt idx="33">
                  <c:v>60</c:v>
                </c:pt>
                <c:pt idx="34">
                  <c:v>74</c:v>
                </c:pt>
                <c:pt idx="35">
                  <c:v>80</c:v>
                </c:pt>
                <c:pt idx="36">
                  <c:v>104</c:v>
                </c:pt>
                <c:pt idx="37">
                  <c:v>131</c:v>
                </c:pt>
                <c:pt idx="38">
                  <c:v>161</c:v>
                </c:pt>
                <c:pt idx="39">
                  <c:v>126</c:v>
                </c:pt>
                <c:pt idx="40">
                  <c:v>135</c:v>
                </c:pt>
                <c:pt idx="41">
                  <c:v>158</c:v>
                </c:pt>
                <c:pt idx="42">
                  <c:v>75</c:v>
                </c:pt>
                <c:pt idx="43">
                  <c:v>78</c:v>
                </c:pt>
                <c:pt idx="44">
                  <c:v>73</c:v>
                </c:pt>
                <c:pt idx="45">
                  <c:v>89</c:v>
                </c:pt>
                <c:pt idx="46">
                  <c:v>93</c:v>
                </c:pt>
                <c:pt idx="47">
                  <c:v>69</c:v>
                </c:pt>
                <c:pt idx="48">
                  <c:v>131</c:v>
                </c:pt>
                <c:pt idx="49">
                  <c:v>44</c:v>
                </c:pt>
                <c:pt idx="50">
                  <c:v>23</c:v>
                </c:pt>
                <c:pt idx="51">
                  <c:v>38</c:v>
                </c:pt>
                <c:pt idx="52">
                  <c:v>28</c:v>
                </c:pt>
                <c:pt idx="53">
                  <c:v>98</c:v>
                </c:pt>
                <c:pt idx="54">
                  <c:v>25</c:v>
                </c:pt>
                <c:pt idx="55">
                  <c:v>20</c:v>
                </c:pt>
                <c:pt idx="56">
                  <c:v>27</c:v>
                </c:pt>
                <c:pt idx="57">
                  <c:v>24</c:v>
                </c:pt>
                <c:pt idx="58">
                  <c:v>28</c:v>
                </c:pt>
                <c:pt idx="59">
                  <c:v>79</c:v>
                </c:pt>
                <c:pt idx="60">
                  <c:v>49</c:v>
                </c:pt>
                <c:pt idx="61">
                  <c:v>15</c:v>
                </c:pt>
                <c:pt idx="62">
                  <c:v>20</c:v>
                </c:pt>
                <c:pt idx="6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1.1.11'!$I$7:$I$70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  <c:pt idx="26">
                  <c:v>7</c:v>
                </c:pt>
                <c:pt idx="27">
                  <c:v>8</c:v>
                </c:pt>
                <c:pt idx="28">
                  <c:v>10</c:v>
                </c:pt>
                <c:pt idx="29">
                  <c:v>19</c:v>
                </c:pt>
                <c:pt idx="30">
                  <c:v>14</c:v>
                </c:pt>
                <c:pt idx="31">
                  <c:v>23</c:v>
                </c:pt>
                <c:pt idx="32">
                  <c:v>21</c:v>
                </c:pt>
                <c:pt idx="33">
                  <c:v>17</c:v>
                </c:pt>
                <c:pt idx="34">
                  <c:v>16</c:v>
                </c:pt>
                <c:pt idx="35">
                  <c:v>6</c:v>
                </c:pt>
                <c:pt idx="36">
                  <c:v>3</c:v>
                </c:pt>
                <c:pt idx="37">
                  <c:v>12</c:v>
                </c:pt>
                <c:pt idx="38">
                  <c:v>25</c:v>
                </c:pt>
                <c:pt idx="39">
                  <c:v>19</c:v>
                </c:pt>
                <c:pt idx="40">
                  <c:v>36</c:v>
                </c:pt>
                <c:pt idx="41">
                  <c:v>31</c:v>
                </c:pt>
                <c:pt idx="42">
                  <c:v>37</c:v>
                </c:pt>
                <c:pt idx="43">
                  <c:v>22</c:v>
                </c:pt>
                <c:pt idx="44">
                  <c:v>9</c:v>
                </c:pt>
                <c:pt idx="45">
                  <c:v>20</c:v>
                </c:pt>
                <c:pt idx="46">
                  <c:v>16</c:v>
                </c:pt>
                <c:pt idx="47">
                  <c:v>27</c:v>
                </c:pt>
                <c:pt idx="48">
                  <c:v>19</c:v>
                </c:pt>
                <c:pt idx="49">
                  <c:v>29</c:v>
                </c:pt>
                <c:pt idx="50">
                  <c:v>20</c:v>
                </c:pt>
                <c:pt idx="51">
                  <c:v>17</c:v>
                </c:pt>
                <c:pt idx="52">
                  <c:v>10</c:v>
                </c:pt>
                <c:pt idx="53">
                  <c:v>8</c:v>
                </c:pt>
                <c:pt idx="54">
                  <c:v>5</c:v>
                </c:pt>
                <c:pt idx="55">
                  <c:v>25</c:v>
                </c:pt>
                <c:pt idx="56">
                  <c:v>8</c:v>
                </c:pt>
                <c:pt idx="57">
                  <c:v>7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31</c:v>
                </c:pt>
                <c:pt idx="62">
                  <c:v>11</c:v>
                </c:pt>
                <c:pt idx="6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1.1.11'!$J$7:$J$70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14</c:v>
                </c:pt>
                <c:pt idx="41">
                  <c:v>9</c:v>
                </c:pt>
                <c:pt idx="42">
                  <c:v>2</c:v>
                </c:pt>
                <c:pt idx="43">
                  <c:v>12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7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1.1.11'!$K$7:$K$70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1.1.11'!$A$7:$A$70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 1.1.11'!$L$7:$L$70</c:f>
              <c:numCache>
                <c:formatCode>General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1</c:v>
                </c:pt>
                <c:pt idx="51">
                  <c:v>6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4</c:v>
                </c:pt>
                <c:pt idx="56">
                  <c:v>2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6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3752"/>
        <c:axId val="442963360"/>
      </c:barChart>
      <c:catAx>
        <c:axId val="44296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3360"/>
        <c:crosses val="autoZero"/>
        <c:auto val="1"/>
        <c:lblAlgn val="ctr"/>
        <c:lblOffset val="100"/>
        <c:noMultiLvlLbl val="0"/>
      </c:catAx>
      <c:valAx>
        <c:axId val="442963360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3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25846</c:v>
                </c:pt>
                <c:pt idx="2">
                  <c:v>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93664459760484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177581</c:v>
                </c:pt>
                <c:pt idx="2">
                  <c:v>8810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59048"/>
        <c:axId val="442959832"/>
      </c:barChart>
      <c:catAx>
        <c:axId val="44295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442959832"/>
        <c:crosses val="autoZero"/>
        <c:auto val="1"/>
        <c:lblAlgn val="ctr"/>
        <c:lblOffset val="100"/>
        <c:noMultiLvlLbl val="0"/>
      </c:catAx>
      <c:valAx>
        <c:axId val="442959832"/>
        <c:scaling>
          <c:orientation val="minMax"/>
          <c:max val="2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9048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2022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659667541557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5CD81-B0C4-4D51-9213-70600C3B52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27E-4BAB-9EDA-ADAAE07579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DE5740-EB50-477D-A84F-34E91AA00D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7E-4BAB-9EDA-ADAAE075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14.707685830908058</c:v>
                </c:pt>
                <c:pt idx="1">
                  <c:v>85.292314169091938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443</c:v>
                </c:pt>
                <c:pt idx="1">
                  <c:v>561</c:v>
                </c:pt>
                <c:pt idx="2">
                  <c:v>86</c:v>
                </c:pt>
                <c:pt idx="3">
                  <c:v>139</c:v>
                </c:pt>
                <c:pt idx="4">
                  <c:v>221</c:v>
                </c:pt>
                <c:pt idx="5">
                  <c:v>653</c:v>
                </c:pt>
                <c:pt idx="6">
                  <c:v>6546</c:v>
                </c:pt>
                <c:pt idx="7">
                  <c:v>1026</c:v>
                </c:pt>
                <c:pt idx="8">
                  <c:v>453</c:v>
                </c:pt>
                <c:pt idx="9">
                  <c:v>265</c:v>
                </c:pt>
                <c:pt idx="10">
                  <c:v>1311</c:v>
                </c:pt>
                <c:pt idx="11">
                  <c:v>923</c:v>
                </c:pt>
                <c:pt idx="12">
                  <c:v>141</c:v>
                </c:pt>
                <c:pt idx="13">
                  <c:v>443</c:v>
                </c:pt>
                <c:pt idx="14">
                  <c:v>1925</c:v>
                </c:pt>
                <c:pt idx="15">
                  <c:v>633</c:v>
                </c:pt>
                <c:pt idx="16">
                  <c:v>212</c:v>
                </c:pt>
                <c:pt idx="17">
                  <c:v>65</c:v>
                </c:pt>
                <c:pt idx="18">
                  <c:v>3069</c:v>
                </c:pt>
                <c:pt idx="19">
                  <c:v>165</c:v>
                </c:pt>
                <c:pt idx="20">
                  <c:v>750</c:v>
                </c:pt>
                <c:pt idx="21">
                  <c:v>757</c:v>
                </c:pt>
                <c:pt idx="22">
                  <c:v>112</c:v>
                </c:pt>
                <c:pt idx="23">
                  <c:v>596</c:v>
                </c:pt>
                <c:pt idx="24">
                  <c:v>513</c:v>
                </c:pt>
                <c:pt idx="25">
                  <c:v>524</c:v>
                </c:pt>
                <c:pt idx="26">
                  <c:v>247</c:v>
                </c:pt>
                <c:pt idx="27">
                  <c:v>1568</c:v>
                </c:pt>
                <c:pt idx="28">
                  <c:v>131</c:v>
                </c:pt>
                <c:pt idx="29">
                  <c:v>987</c:v>
                </c:pt>
                <c:pt idx="30">
                  <c:v>242</c:v>
                </c:pt>
                <c:pt idx="3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108</c:v>
                </c:pt>
                <c:pt idx="1">
                  <c:v>90</c:v>
                </c:pt>
                <c:pt idx="2">
                  <c:v>24</c:v>
                </c:pt>
                <c:pt idx="3">
                  <c:v>50</c:v>
                </c:pt>
                <c:pt idx="4">
                  <c:v>59</c:v>
                </c:pt>
                <c:pt idx="5">
                  <c:v>244</c:v>
                </c:pt>
                <c:pt idx="6">
                  <c:v>1281</c:v>
                </c:pt>
                <c:pt idx="7">
                  <c:v>250</c:v>
                </c:pt>
                <c:pt idx="8">
                  <c:v>113</c:v>
                </c:pt>
                <c:pt idx="9">
                  <c:v>75</c:v>
                </c:pt>
                <c:pt idx="10">
                  <c:v>310</c:v>
                </c:pt>
                <c:pt idx="11">
                  <c:v>301</c:v>
                </c:pt>
                <c:pt idx="12">
                  <c:v>48</c:v>
                </c:pt>
                <c:pt idx="13">
                  <c:v>136</c:v>
                </c:pt>
                <c:pt idx="14">
                  <c:v>374</c:v>
                </c:pt>
                <c:pt idx="15">
                  <c:v>119</c:v>
                </c:pt>
                <c:pt idx="16">
                  <c:v>23</c:v>
                </c:pt>
                <c:pt idx="17">
                  <c:v>9</c:v>
                </c:pt>
                <c:pt idx="18">
                  <c:v>751</c:v>
                </c:pt>
                <c:pt idx="19">
                  <c:v>59</c:v>
                </c:pt>
                <c:pt idx="20">
                  <c:v>121</c:v>
                </c:pt>
                <c:pt idx="21">
                  <c:v>143</c:v>
                </c:pt>
                <c:pt idx="22">
                  <c:v>32</c:v>
                </c:pt>
                <c:pt idx="23">
                  <c:v>145</c:v>
                </c:pt>
                <c:pt idx="24">
                  <c:v>114</c:v>
                </c:pt>
                <c:pt idx="25">
                  <c:v>159</c:v>
                </c:pt>
                <c:pt idx="26">
                  <c:v>152</c:v>
                </c:pt>
                <c:pt idx="27">
                  <c:v>468</c:v>
                </c:pt>
                <c:pt idx="28">
                  <c:v>23</c:v>
                </c:pt>
                <c:pt idx="29">
                  <c:v>419</c:v>
                </c:pt>
                <c:pt idx="30">
                  <c:v>59</c:v>
                </c:pt>
                <c:pt idx="3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11872"/>
        <c:axId val="444608736"/>
      </c:lineChart>
      <c:catAx>
        <c:axId val="44461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8736"/>
        <c:crosses val="autoZero"/>
        <c:auto val="1"/>
        <c:lblAlgn val="ctr"/>
        <c:lblOffset val="100"/>
        <c:noMultiLvlLbl val="0"/>
      </c:catAx>
      <c:valAx>
        <c:axId val="444608736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7.5976815398075298E-2"/>
                  <c:y val="-0.141042942548848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80.414423944494573</c:v>
                </c:pt>
                <c:pt idx="1">
                  <c:v>19.585576055505427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2324</c:v>
                </c:pt>
                <c:pt idx="1">
                  <c:v>5143</c:v>
                </c:pt>
                <c:pt idx="2">
                  <c:v>349</c:v>
                </c:pt>
                <c:pt idx="3">
                  <c:v>194</c:v>
                </c:pt>
                <c:pt idx="4">
                  <c:v>1976</c:v>
                </c:pt>
                <c:pt idx="5">
                  <c:v>4422</c:v>
                </c:pt>
                <c:pt idx="6">
                  <c:v>43351</c:v>
                </c:pt>
                <c:pt idx="7">
                  <c:v>3081</c:v>
                </c:pt>
                <c:pt idx="8">
                  <c:v>1757</c:v>
                </c:pt>
                <c:pt idx="9">
                  <c:v>1629</c:v>
                </c:pt>
                <c:pt idx="10">
                  <c:v>15362</c:v>
                </c:pt>
                <c:pt idx="11">
                  <c:v>8679</c:v>
                </c:pt>
                <c:pt idx="12">
                  <c:v>2253</c:v>
                </c:pt>
                <c:pt idx="13">
                  <c:v>9273</c:v>
                </c:pt>
                <c:pt idx="14">
                  <c:v>13307</c:v>
                </c:pt>
                <c:pt idx="15">
                  <c:v>6140</c:v>
                </c:pt>
                <c:pt idx="16">
                  <c:v>2619</c:v>
                </c:pt>
                <c:pt idx="17">
                  <c:v>551</c:v>
                </c:pt>
                <c:pt idx="18">
                  <c:v>10488</c:v>
                </c:pt>
                <c:pt idx="19">
                  <c:v>1142</c:v>
                </c:pt>
                <c:pt idx="20">
                  <c:v>7820</c:v>
                </c:pt>
                <c:pt idx="21">
                  <c:v>4050</c:v>
                </c:pt>
                <c:pt idx="22">
                  <c:v>364</c:v>
                </c:pt>
                <c:pt idx="23">
                  <c:v>4212</c:v>
                </c:pt>
                <c:pt idx="24">
                  <c:v>5077</c:v>
                </c:pt>
                <c:pt idx="25">
                  <c:v>3781</c:v>
                </c:pt>
                <c:pt idx="26">
                  <c:v>930</c:v>
                </c:pt>
                <c:pt idx="27">
                  <c:v>8032</c:v>
                </c:pt>
                <c:pt idx="28">
                  <c:v>1497</c:v>
                </c:pt>
                <c:pt idx="29">
                  <c:v>6309</c:v>
                </c:pt>
                <c:pt idx="30">
                  <c:v>835</c:v>
                </c:pt>
                <c:pt idx="31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111</c:v>
                </c:pt>
                <c:pt idx="1">
                  <c:v>111</c:v>
                </c:pt>
                <c:pt idx="2">
                  <c:v>26</c:v>
                </c:pt>
                <c:pt idx="3">
                  <c:v>15</c:v>
                </c:pt>
                <c:pt idx="4">
                  <c:v>83</c:v>
                </c:pt>
                <c:pt idx="5">
                  <c:v>532</c:v>
                </c:pt>
                <c:pt idx="6">
                  <c:v>1975</c:v>
                </c:pt>
                <c:pt idx="7">
                  <c:v>147</c:v>
                </c:pt>
                <c:pt idx="8">
                  <c:v>175</c:v>
                </c:pt>
                <c:pt idx="9">
                  <c:v>63</c:v>
                </c:pt>
                <c:pt idx="10">
                  <c:v>621</c:v>
                </c:pt>
                <c:pt idx="11">
                  <c:v>541</c:v>
                </c:pt>
                <c:pt idx="12">
                  <c:v>92</c:v>
                </c:pt>
                <c:pt idx="13">
                  <c:v>568</c:v>
                </c:pt>
                <c:pt idx="14">
                  <c:v>592</c:v>
                </c:pt>
                <c:pt idx="15">
                  <c:v>196</c:v>
                </c:pt>
                <c:pt idx="16">
                  <c:v>53</c:v>
                </c:pt>
                <c:pt idx="17">
                  <c:v>13</c:v>
                </c:pt>
                <c:pt idx="18">
                  <c:v>584</c:v>
                </c:pt>
                <c:pt idx="19">
                  <c:v>85</c:v>
                </c:pt>
                <c:pt idx="20">
                  <c:v>184</c:v>
                </c:pt>
                <c:pt idx="21">
                  <c:v>217</c:v>
                </c:pt>
                <c:pt idx="22">
                  <c:v>20</c:v>
                </c:pt>
                <c:pt idx="23">
                  <c:v>172</c:v>
                </c:pt>
                <c:pt idx="24">
                  <c:v>96</c:v>
                </c:pt>
                <c:pt idx="25">
                  <c:v>206</c:v>
                </c:pt>
                <c:pt idx="26">
                  <c:v>149</c:v>
                </c:pt>
                <c:pt idx="27">
                  <c:v>494</c:v>
                </c:pt>
                <c:pt idx="28">
                  <c:v>45</c:v>
                </c:pt>
                <c:pt idx="29">
                  <c:v>564</c:v>
                </c:pt>
                <c:pt idx="30">
                  <c:v>42</c:v>
                </c:pt>
                <c:pt idx="3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09912"/>
        <c:axId val="444606776"/>
      </c:lineChart>
      <c:catAx>
        <c:axId val="44460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6776"/>
        <c:crosses val="autoZero"/>
        <c:auto val="1"/>
        <c:lblAlgn val="ctr"/>
        <c:lblOffset val="100"/>
        <c:noMultiLvlLbl val="0"/>
      </c:catAx>
      <c:valAx>
        <c:axId val="444606776"/>
        <c:scaling>
          <c:orientation val="minMax"/>
          <c:max val="4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2022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2324</c:v>
                </c:pt>
                <c:pt idx="1">
                  <c:v>5143</c:v>
                </c:pt>
                <c:pt idx="2">
                  <c:v>349</c:v>
                </c:pt>
                <c:pt idx="3">
                  <c:v>194</c:v>
                </c:pt>
                <c:pt idx="4">
                  <c:v>1976</c:v>
                </c:pt>
                <c:pt idx="5">
                  <c:v>4422</c:v>
                </c:pt>
                <c:pt idx="6">
                  <c:v>43351</c:v>
                </c:pt>
                <c:pt idx="7">
                  <c:v>3081</c:v>
                </c:pt>
                <c:pt idx="8">
                  <c:v>1757</c:v>
                </c:pt>
                <c:pt idx="9">
                  <c:v>1629</c:v>
                </c:pt>
                <c:pt idx="10">
                  <c:v>15362</c:v>
                </c:pt>
                <c:pt idx="11">
                  <c:v>8679</c:v>
                </c:pt>
                <c:pt idx="12">
                  <c:v>2253</c:v>
                </c:pt>
                <c:pt idx="13">
                  <c:v>9273</c:v>
                </c:pt>
                <c:pt idx="14">
                  <c:v>13307</c:v>
                </c:pt>
                <c:pt idx="15">
                  <c:v>6140</c:v>
                </c:pt>
                <c:pt idx="16">
                  <c:v>2619</c:v>
                </c:pt>
                <c:pt idx="17">
                  <c:v>551</c:v>
                </c:pt>
                <c:pt idx="18">
                  <c:v>10488</c:v>
                </c:pt>
                <c:pt idx="19">
                  <c:v>1142</c:v>
                </c:pt>
                <c:pt idx="20">
                  <c:v>7820</c:v>
                </c:pt>
                <c:pt idx="21">
                  <c:v>4050</c:v>
                </c:pt>
                <c:pt idx="22">
                  <c:v>364</c:v>
                </c:pt>
                <c:pt idx="23">
                  <c:v>4212</c:v>
                </c:pt>
                <c:pt idx="24">
                  <c:v>5077</c:v>
                </c:pt>
                <c:pt idx="25">
                  <c:v>3781</c:v>
                </c:pt>
                <c:pt idx="26">
                  <c:v>930</c:v>
                </c:pt>
                <c:pt idx="27">
                  <c:v>8032</c:v>
                </c:pt>
                <c:pt idx="28">
                  <c:v>1497</c:v>
                </c:pt>
                <c:pt idx="29">
                  <c:v>6309</c:v>
                </c:pt>
                <c:pt idx="30">
                  <c:v>835</c:v>
                </c:pt>
                <c:pt idx="31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111</c:v>
                </c:pt>
                <c:pt idx="1">
                  <c:v>111</c:v>
                </c:pt>
                <c:pt idx="2">
                  <c:v>26</c:v>
                </c:pt>
                <c:pt idx="3">
                  <c:v>15</c:v>
                </c:pt>
                <c:pt idx="4">
                  <c:v>83</c:v>
                </c:pt>
                <c:pt idx="5">
                  <c:v>532</c:v>
                </c:pt>
                <c:pt idx="6">
                  <c:v>1975</c:v>
                </c:pt>
                <c:pt idx="7">
                  <c:v>147</c:v>
                </c:pt>
                <c:pt idx="8">
                  <c:v>175</c:v>
                </c:pt>
                <c:pt idx="9">
                  <c:v>63</c:v>
                </c:pt>
                <c:pt idx="10">
                  <c:v>621</c:v>
                </c:pt>
                <c:pt idx="11">
                  <c:v>541</c:v>
                </c:pt>
                <c:pt idx="12">
                  <c:v>92</c:v>
                </c:pt>
                <c:pt idx="13">
                  <c:v>568</c:v>
                </c:pt>
                <c:pt idx="14">
                  <c:v>592</c:v>
                </c:pt>
                <c:pt idx="15">
                  <c:v>196</c:v>
                </c:pt>
                <c:pt idx="16">
                  <c:v>53</c:v>
                </c:pt>
                <c:pt idx="17">
                  <c:v>13</c:v>
                </c:pt>
                <c:pt idx="18">
                  <c:v>584</c:v>
                </c:pt>
                <c:pt idx="19">
                  <c:v>85</c:v>
                </c:pt>
                <c:pt idx="20">
                  <c:v>184</c:v>
                </c:pt>
                <c:pt idx="21">
                  <c:v>217</c:v>
                </c:pt>
                <c:pt idx="22">
                  <c:v>20</c:v>
                </c:pt>
                <c:pt idx="23">
                  <c:v>172</c:v>
                </c:pt>
                <c:pt idx="24">
                  <c:v>96</c:v>
                </c:pt>
                <c:pt idx="25">
                  <c:v>206</c:v>
                </c:pt>
                <c:pt idx="26">
                  <c:v>149</c:v>
                </c:pt>
                <c:pt idx="27">
                  <c:v>494</c:v>
                </c:pt>
                <c:pt idx="28">
                  <c:v>45</c:v>
                </c:pt>
                <c:pt idx="29">
                  <c:v>564</c:v>
                </c:pt>
                <c:pt idx="30">
                  <c:v>42</c:v>
                </c:pt>
                <c:pt idx="3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9520"/>
        <c:axId val="444607560"/>
      </c:barChart>
      <c:catAx>
        <c:axId val="44460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7560"/>
        <c:crosses val="autoZero"/>
        <c:auto val="1"/>
        <c:lblAlgn val="ctr"/>
        <c:lblOffset val="100"/>
        <c:noMultiLvlLbl val="0"/>
      </c:catAx>
      <c:valAx>
        <c:axId val="444607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2022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C6-401A-95DC-9DBABE910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'1.1.2'!$A$7:$A$34</c:f>
              <c:strCache>
                <c:ptCount val="28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Jaula                                            </c:v>
                </c:pt>
                <c:pt idx="13">
                  <c:v>Media redila                                      </c:v>
                </c:pt>
                <c:pt idx="14">
                  <c:v>Pallet o Celdillas                                </c:v>
                </c:pt>
                <c:pt idx="15">
                  <c:v>Plataforma o jaula</c:v>
                </c:pt>
                <c:pt idx="16">
                  <c:v>Plataforma con grúa                                 </c:v>
                </c:pt>
                <c:pt idx="17">
                  <c:v>Plataforma                                       </c:v>
                </c:pt>
                <c:pt idx="18">
                  <c:v>Redilas o plataforma</c:v>
                </c:pt>
                <c:pt idx="19">
                  <c:v>Redilas                                          </c:v>
                </c:pt>
                <c:pt idx="20">
                  <c:v>Revolvedora                                     </c:v>
                </c:pt>
                <c:pt idx="21">
                  <c:v>Semicaja                                      </c:v>
                </c:pt>
                <c:pt idx="22">
                  <c:v>Tanque                                           </c:v>
                </c:pt>
                <c:pt idx="23">
                  <c:v>Tanque o redilas                             </c:v>
                </c:pt>
                <c:pt idx="24">
                  <c:v>Tolva                                             </c:v>
                </c:pt>
                <c:pt idx="25">
                  <c:v>Tractor                                    </c:v>
                </c:pt>
                <c:pt idx="26">
                  <c:v>Volteo                                          </c:v>
                </c:pt>
                <c:pt idx="27">
                  <c:v>Volteo desmontable                           </c:v>
                </c:pt>
              </c:strCache>
            </c:strRef>
          </c:cat>
          <c:val>
            <c:numRef>
              <c:f>'1.1.2'!$B$7:$B$34</c:f>
              <c:numCache>
                <c:formatCode>#,##0</c:formatCode>
                <c:ptCount val="28"/>
                <c:pt idx="0">
                  <c:v>520</c:v>
                </c:pt>
                <c:pt idx="1">
                  <c:v>115334</c:v>
                </c:pt>
                <c:pt idx="2">
                  <c:v>998</c:v>
                </c:pt>
                <c:pt idx="3">
                  <c:v>183744</c:v>
                </c:pt>
                <c:pt idx="4">
                  <c:v>87694</c:v>
                </c:pt>
                <c:pt idx="5">
                  <c:v>14019</c:v>
                </c:pt>
                <c:pt idx="6">
                  <c:v>40187</c:v>
                </c:pt>
                <c:pt idx="7">
                  <c:v>1801</c:v>
                </c:pt>
                <c:pt idx="8">
                  <c:v>3755</c:v>
                </c:pt>
                <c:pt idx="9">
                  <c:v>35790</c:v>
                </c:pt>
                <c:pt idx="10">
                  <c:v>8448</c:v>
                </c:pt>
                <c:pt idx="11">
                  <c:v>528</c:v>
                </c:pt>
                <c:pt idx="12">
                  <c:v>41858</c:v>
                </c:pt>
                <c:pt idx="13">
                  <c:v>63</c:v>
                </c:pt>
                <c:pt idx="14">
                  <c:v>2760</c:v>
                </c:pt>
                <c:pt idx="15">
                  <c:v>5502</c:v>
                </c:pt>
                <c:pt idx="16">
                  <c:v>2338</c:v>
                </c:pt>
                <c:pt idx="17">
                  <c:v>126635</c:v>
                </c:pt>
                <c:pt idx="18">
                  <c:v>6374</c:v>
                </c:pt>
                <c:pt idx="19">
                  <c:v>27841</c:v>
                </c:pt>
                <c:pt idx="20">
                  <c:v>1267</c:v>
                </c:pt>
                <c:pt idx="21">
                  <c:v>85</c:v>
                </c:pt>
                <c:pt idx="22">
                  <c:v>70990</c:v>
                </c:pt>
                <c:pt idx="23">
                  <c:v>155</c:v>
                </c:pt>
                <c:pt idx="24">
                  <c:v>16039</c:v>
                </c:pt>
                <c:pt idx="25">
                  <c:v>406705</c:v>
                </c:pt>
                <c:pt idx="26">
                  <c:v>51360</c:v>
                </c:pt>
                <c:pt idx="27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298296"/>
        <c:axId val="440130608"/>
      </c:lineChart>
      <c:catAx>
        <c:axId val="370298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lang="es-ES" sz="850" b="1"/>
            </a:pPr>
            <a:endParaRPr lang="es-MX"/>
          </a:p>
        </c:txPr>
        <c:crossAx val="440130608"/>
        <c:crosses val="autoZero"/>
        <c:auto val="1"/>
        <c:lblAlgn val="ctr"/>
        <c:lblOffset val="100"/>
        <c:noMultiLvlLbl val="0"/>
      </c:catAx>
      <c:valAx>
        <c:axId val="440130608"/>
        <c:scaling>
          <c:orientation val="minMax"/>
          <c:max val="5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70298296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2022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95.273376933435628</c:v>
                </c:pt>
                <c:pt idx="1">
                  <c:v>4.7266230665643727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2022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160773</c:v>
                </c:pt>
                <c:pt idx="1">
                  <c:v>32040</c:v>
                </c:pt>
                <c:pt idx="2">
                  <c:v>4173</c:v>
                </c:pt>
                <c:pt idx="3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295253</c:v>
                </c:pt>
                <c:pt idx="1">
                  <c:v>369844</c:v>
                </c:pt>
                <c:pt idx="2">
                  <c:v>211103</c:v>
                </c:pt>
                <c:pt idx="3">
                  <c:v>376820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0304"/>
        <c:axId val="444611480"/>
      </c:barChart>
      <c:catAx>
        <c:axId val="44461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11480"/>
        <c:crosses val="autoZero"/>
        <c:auto val="1"/>
        <c:lblAlgn val="ctr"/>
        <c:lblOffset val="100"/>
        <c:noMultiLvlLbl val="0"/>
      </c:catAx>
      <c:valAx>
        <c:axId val="444611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0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2022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81.087092479018722</c:v>
                </c:pt>
                <c:pt idx="1">
                  <c:v>16.159619109102646</c:v>
                </c:pt>
                <c:pt idx="2">
                  <c:v>2.1046844738540993</c:v>
                </c:pt>
                <c:pt idx="3">
                  <c:v>0.64860393802453198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2022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23.563311040526088</c:v>
                </c:pt>
                <c:pt idx="1">
                  <c:v>29.516208839443902</c:v>
                </c:pt>
                <c:pt idx="2">
                  <c:v>16.847536352173151</c:v>
                </c:pt>
                <c:pt idx="3">
                  <c:v>30.072943767856859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2022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2288435799829657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6.9031641476245209</c:v>
                </c:pt>
                <c:pt idx="1">
                  <c:v>13.393353683403983</c:v>
                </c:pt>
                <c:pt idx="2">
                  <c:v>0.75900820181997197</c:v>
                </c:pt>
                <c:pt idx="3">
                  <c:v>78.944473967151524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2022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2.8259061260467164</c:v>
                </c:pt>
                <c:pt idx="1">
                  <c:v>6.3917990304098726</c:v>
                </c:pt>
                <c:pt idx="2">
                  <c:v>0.61461480828558845</c:v>
                </c:pt>
                <c:pt idx="3">
                  <c:v>90.167680035257831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2022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29489.816563062563</c:v>
                </c:pt>
                <c:pt idx="1">
                  <c:v>67725.301761887706</c:v>
                </c:pt>
                <c:pt idx="2">
                  <c:v>3801.5319257181227</c:v>
                </c:pt>
                <c:pt idx="3">
                  <c:v>378065.5678225836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1"/>
              <c:layout>
                <c:manualLayout>
                  <c:x val="7.9051383399208527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4-4093-860D-C2D677B141E3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8350.4989969145354</c:v>
                </c:pt>
                <c:pt idx="1">
                  <c:v>5691.5718555227377</c:v>
                </c:pt>
                <c:pt idx="2">
                  <c:v>359.03984329621716</c:v>
                </c:pt>
                <c:pt idx="3">
                  <c:v>54675.671231014509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2656"/>
        <c:axId val="444611088"/>
      </c:barChart>
      <c:catAx>
        <c:axId val="44461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44611088"/>
        <c:crosses val="autoZero"/>
        <c:auto val="1"/>
        <c:lblAlgn val="ctr"/>
        <c:lblOffset val="100"/>
        <c:noMultiLvlLbl val="0"/>
      </c:catAx>
      <c:valAx>
        <c:axId val="444611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2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2022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5639050.102159542</c:v>
                </c:pt>
                <c:pt idx="1">
                  <c:v>15117202.590127809</c:v>
                </c:pt>
                <c:pt idx="2">
                  <c:v>1439909.5847862496</c:v>
                </c:pt>
                <c:pt idx="3">
                  <c:v>201969888.8115117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1606234.0962891139</c:v>
                </c:pt>
                <c:pt idx="1">
                  <c:v>1270603.1079594532</c:v>
                </c:pt>
                <c:pt idx="2">
                  <c:v>135889.02988100483</c:v>
                </c:pt>
                <c:pt idx="3">
                  <c:v>29209222.677285142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56328"/>
        <c:axId val="444862208"/>
      </c:barChart>
      <c:catAx>
        <c:axId val="444856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862208"/>
        <c:crosses val="autoZero"/>
        <c:auto val="1"/>
        <c:lblAlgn val="ctr"/>
        <c:lblOffset val="100"/>
        <c:noMultiLvlLbl val="0"/>
      </c:catAx>
      <c:valAx>
        <c:axId val="444862208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444856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2022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6.155481345490796</c:v>
                </c:pt>
                <c:pt idx="1">
                  <c:v>14.136467438566559</c:v>
                </c:pt>
                <c:pt idx="2">
                  <c:v>0.79350303190273397</c:v>
                </c:pt>
                <c:pt idx="3">
                  <c:v>78.914548184039916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022</a:t>
            </a:r>
          </a:p>
        </c:rich>
      </c:tx>
      <c:layout>
        <c:manualLayout>
          <c:xMode val="edge"/>
          <c:yMode val="edge"/>
          <c:x val="0.26539012168933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8.5109216719810879E-2"/>
                  <c:y val="1.0863589967920676E-2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D155C-AEE3-4075-83A1-27A80B4207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2.5155682917977256</c:v>
                </c:pt>
                <c:pt idx="1">
                  <c:v>6.7437520162916362</c:v>
                </c:pt>
                <c:pt idx="2">
                  <c:v>0.64234061214614091</c:v>
                </c:pt>
                <c:pt idx="3">
                  <c:v>90.0983390797645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2022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</c:formatCode>
                <c:ptCount val="2"/>
                <c:pt idx="0">
                  <c:v>86.207402914558429</c:v>
                </c:pt>
                <c:pt idx="1">
                  <c:v>13.792597085441573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2022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12.088720354358379</c:v>
                </c:pt>
                <c:pt idx="1">
                  <c:v>8.2394861149703331</c:v>
                </c:pt>
                <c:pt idx="2">
                  <c:v>0.51976920939507365</c:v>
                </c:pt>
                <c:pt idx="3">
                  <c:v>79.152024321276215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2022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4.9849067190349281</c:v>
                </c:pt>
                <c:pt idx="1">
                  <c:v>3.9432844718754385</c:v>
                </c:pt>
                <c:pt idx="2">
                  <c:v>0.42172815261607521</c:v>
                </c:pt>
                <c:pt idx="3">
                  <c:v>90.650080656473563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2022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layout>
                <c:manualLayout>
                  <c:x val="-6.9786745406824197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3.0214348206474189E-3"/>
                  <c:y val="-6.2116506270049596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layout>
                <c:manualLayout>
                  <c:x val="6.6407917760279961E-2"/>
                  <c:y val="0.11194553805774278"/>
                </c:manualLayout>
              </c:layout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81.194741471091973</c:v>
                </c:pt>
                <c:pt idx="1">
                  <c:v>4.4183678192843585</c:v>
                </c:pt>
                <c:pt idx="2">
                  <c:v>3.1037355922788503</c:v>
                </c:pt>
                <c:pt idx="3">
                  <c:v>11.283155117344814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2022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fld id="{FF267B6A-791A-44AF-A579-4C30B02C6A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6.1520122484689417E-2"/>
                  <c:y val="2.7333770778652667E-2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20.073799687466391</c:v>
                </c:pt>
                <c:pt idx="1">
                  <c:v>15.348468648576834</c:v>
                </c:pt>
                <c:pt idx="2">
                  <c:v>0.61889879351903987</c:v>
                </c:pt>
                <c:pt idx="3">
                  <c:v>63.707509031209078</c:v>
                </c:pt>
                <c:pt idx="4">
                  <c:v>0.25132383922866197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2022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F-3672-40D7-B65A-65D35F74A3F6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0.14031401004451913"/>
                  <c:y val="3.282334499854183E-2"/>
                </c:manualLayout>
              </c:layout>
              <c:tx>
                <c:rich>
                  <a:bodyPr/>
                  <a:lstStyle/>
                  <a:p>
                    <a:fld id="{31132488-1E4D-41F7-B124-D1FAFD7A98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532691-69B8-4CB8-9707-B3040771A2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EE741-307A-49CD-9D3D-30094F933C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6.9823243925495229E-2"/>
                  <c:y val="-4.0853747448235641E-3"/>
                </c:manualLayout>
              </c:layout>
              <c:tx>
                <c:rich>
                  <a:bodyPr/>
                  <a:lstStyle/>
                  <a:p>
                    <a:fld id="{C99DFCF6-84AE-45CF-A083-8DC2313AA5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1.9507913623473171E-2"/>
                  <c:y val="-6.6259113444152806E-2"/>
                </c:manualLayout>
              </c:layout>
              <c:tx>
                <c:rich>
                  <a:bodyPr/>
                  <a:lstStyle/>
                  <a:p>
                    <a:fld id="{252BDBE0-B9F7-4F2A-8C0B-AEE10EF3687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7.5730181614622111E-2"/>
                  <c:y val="-6.3817804024496938E-2"/>
                </c:manualLayout>
              </c:layout>
              <c:tx>
                <c:rich>
                  <a:bodyPr/>
                  <a:lstStyle/>
                  <a:p>
                    <a:fld id="{558F35CA-B8BF-4DBF-B440-36A5025AD7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0.78340642332000521</c:v>
                </c:pt>
                <c:pt idx="1">
                  <c:v>80.10931252418419</c:v>
                </c:pt>
                <c:pt idx="2">
                  <c:v>18.321294982587386</c:v>
                </c:pt>
                <c:pt idx="3">
                  <c:v>0.2</c:v>
                </c:pt>
                <c:pt idx="4">
                  <c:v>1.5800335354056495E-2</c:v>
                </c:pt>
                <c:pt idx="5">
                  <c:v>2.4345414678189087E-2</c:v>
                </c:pt>
                <c:pt idx="6">
                  <c:v>0.46852831162130787</c:v>
                </c:pt>
                <c:pt idx="7">
                  <c:v>0.11705146394943892</c:v>
                </c:pt>
                <c:pt idx="8">
                  <c:v>2.1765768089771702E-2</c:v>
                </c:pt>
                <c:pt idx="9">
                  <c:v>2.9021024119695602E-3</c:v>
                </c:pt>
                <c:pt idx="10">
                  <c:v>9.6736747065652006E-3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2022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50878965102303"/>
          <c:y val="0.14162872498080598"/>
          <c:w val="0.87088505729752319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23314</c:v>
                </c:pt>
                <c:pt idx="1">
                  <c:v>28882</c:v>
                </c:pt>
                <c:pt idx="2">
                  <c:v>2844</c:v>
                </c:pt>
                <c:pt idx="3">
                  <c:v>2297</c:v>
                </c:pt>
                <c:pt idx="4">
                  <c:v>8708</c:v>
                </c:pt>
                <c:pt idx="5">
                  <c:v>41578</c:v>
                </c:pt>
                <c:pt idx="6">
                  <c:v>227222</c:v>
                </c:pt>
                <c:pt idx="7">
                  <c:v>44659</c:v>
                </c:pt>
                <c:pt idx="8">
                  <c:v>13958</c:v>
                </c:pt>
                <c:pt idx="9">
                  <c:v>17672</c:v>
                </c:pt>
                <c:pt idx="10">
                  <c:v>61494</c:v>
                </c:pt>
                <c:pt idx="11">
                  <c:v>67065</c:v>
                </c:pt>
                <c:pt idx="12">
                  <c:v>6870</c:v>
                </c:pt>
                <c:pt idx="13">
                  <c:v>40609</c:v>
                </c:pt>
                <c:pt idx="14">
                  <c:v>87072</c:v>
                </c:pt>
                <c:pt idx="15">
                  <c:v>30065</c:v>
                </c:pt>
                <c:pt idx="16">
                  <c:v>9174</c:v>
                </c:pt>
                <c:pt idx="17">
                  <c:v>1874</c:v>
                </c:pt>
                <c:pt idx="18">
                  <c:v>170878</c:v>
                </c:pt>
                <c:pt idx="19">
                  <c:v>6240</c:v>
                </c:pt>
                <c:pt idx="20">
                  <c:v>31522</c:v>
                </c:pt>
                <c:pt idx="21">
                  <c:v>32203</c:v>
                </c:pt>
                <c:pt idx="22">
                  <c:v>2024</c:v>
                </c:pt>
                <c:pt idx="23">
                  <c:v>28153</c:v>
                </c:pt>
                <c:pt idx="24">
                  <c:v>26202</c:v>
                </c:pt>
                <c:pt idx="25">
                  <c:v>24794</c:v>
                </c:pt>
                <c:pt idx="26">
                  <c:v>8745</c:v>
                </c:pt>
                <c:pt idx="27">
                  <c:v>70708</c:v>
                </c:pt>
                <c:pt idx="28">
                  <c:v>4894</c:v>
                </c:pt>
                <c:pt idx="29">
                  <c:v>52112</c:v>
                </c:pt>
                <c:pt idx="30">
                  <c:v>10638</c:v>
                </c:pt>
                <c:pt idx="31">
                  <c:v>5755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750</c:v>
                </c:pt>
                <c:pt idx="1">
                  <c:v>1053</c:v>
                </c:pt>
                <c:pt idx="2">
                  <c:v>76</c:v>
                </c:pt>
                <c:pt idx="3">
                  <c:v>62</c:v>
                </c:pt>
                <c:pt idx="4">
                  <c:v>128</c:v>
                </c:pt>
                <c:pt idx="5">
                  <c:v>281</c:v>
                </c:pt>
                <c:pt idx="6">
                  <c:v>23317</c:v>
                </c:pt>
                <c:pt idx="7">
                  <c:v>1457</c:v>
                </c:pt>
                <c:pt idx="8">
                  <c:v>426</c:v>
                </c:pt>
                <c:pt idx="9">
                  <c:v>151</c:v>
                </c:pt>
                <c:pt idx="10">
                  <c:v>5250</c:v>
                </c:pt>
                <c:pt idx="11">
                  <c:v>1501</c:v>
                </c:pt>
                <c:pt idx="12">
                  <c:v>183</c:v>
                </c:pt>
                <c:pt idx="13">
                  <c:v>954</c:v>
                </c:pt>
                <c:pt idx="14">
                  <c:v>2168</c:v>
                </c:pt>
                <c:pt idx="15">
                  <c:v>382</c:v>
                </c:pt>
                <c:pt idx="16">
                  <c:v>733</c:v>
                </c:pt>
                <c:pt idx="17">
                  <c:v>26</c:v>
                </c:pt>
                <c:pt idx="18">
                  <c:v>3811</c:v>
                </c:pt>
                <c:pt idx="19">
                  <c:v>102</c:v>
                </c:pt>
                <c:pt idx="20">
                  <c:v>1128</c:v>
                </c:pt>
                <c:pt idx="21">
                  <c:v>2054</c:v>
                </c:pt>
                <c:pt idx="22">
                  <c:v>102</c:v>
                </c:pt>
                <c:pt idx="23">
                  <c:v>1115</c:v>
                </c:pt>
                <c:pt idx="24">
                  <c:v>564</c:v>
                </c:pt>
                <c:pt idx="25">
                  <c:v>175</c:v>
                </c:pt>
                <c:pt idx="26">
                  <c:v>229</c:v>
                </c:pt>
                <c:pt idx="27">
                  <c:v>3148</c:v>
                </c:pt>
                <c:pt idx="28">
                  <c:v>234</c:v>
                </c:pt>
                <c:pt idx="29">
                  <c:v>855</c:v>
                </c:pt>
                <c:pt idx="30">
                  <c:v>204</c:v>
                </c:pt>
                <c:pt idx="3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370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47</c:v>
                </c:pt>
                <c:pt idx="5">
                  <c:v>50</c:v>
                </c:pt>
                <c:pt idx="6">
                  <c:v>1665</c:v>
                </c:pt>
                <c:pt idx="7">
                  <c:v>119</c:v>
                </c:pt>
                <c:pt idx="8">
                  <c:v>9</c:v>
                </c:pt>
                <c:pt idx="9">
                  <c:v>25</c:v>
                </c:pt>
                <c:pt idx="10">
                  <c:v>106</c:v>
                </c:pt>
                <c:pt idx="11">
                  <c:v>130</c:v>
                </c:pt>
                <c:pt idx="12">
                  <c:v>18</c:v>
                </c:pt>
                <c:pt idx="13">
                  <c:v>141</c:v>
                </c:pt>
                <c:pt idx="14">
                  <c:v>262</c:v>
                </c:pt>
                <c:pt idx="15">
                  <c:v>78</c:v>
                </c:pt>
                <c:pt idx="16">
                  <c:v>20</c:v>
                </c:pt>
                <c:pt idx="17">
                  <c:v>2</c:v>
                </c:pt>
                <c:pt idx="18">
                  <c:v>626</c:v>
                </c:pt>
                <c:pt idx="19">
                  <c:v>14</c:v>
                </c:pt>
                <c:pt idx="20">
                  <c:v>84</c:v>
                </c:pt>
                <c:pt idx="21">
                  <c:v>207</c:v>
                </c:pt>
                <c:pt idx="22">
                  <c:v>1</c:v>
                </c:pt>
                <c:pt idx="23">
                  <c:v>65</c:v>
                </c:pt>
                <c:pt idx="24">
                  <c:v>38</c:v>
                </c:pt>
                <c:pt idx="25">
                  <c:v>13</c:v>
                </c:pt>
                <c:pt idx="26">
                  <c:v>13</c:v>
                </c:pt>
                <c:pt idx="27">
                  <c:v>47</c:v>
                </c:pt>
                <c:pt idx="28">
                  <c:v>4</c:v>
                </c:pt>
                <c:pt idx="29">
                  <c:v>84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170</c:v>
                </c:pt>
                <c:pt idx="7">
                  <c:v>409</c:v>
                </c:pt>
                <c:pt idx="8">
                  <c:v>5</c:v>
                </c:pt>
                <c:pt idx="9">
                  <c:v>17</c:v>
                </c:pt>
                <c:pt idx="10">
                  <c:v>41</c:v>
                </c:pt>
                <c:pt idx="11">
                  <c:v>77</c:v>
                </c:pt>
                <c:pt idx="12">
                  <c:v>2</c:v>
                </c:pt>
                <c:pt idx="13">
                  <c:v>7</c:v>
                </c:pt>
                <c:pt idx="14">
                  <c:v>33</c:v>
                </c:pt>
                <c:pt idx="15">
                  <c:v>7</c:v>
                </c:pt>
                <c:pt idx="16">
                  <c:v>12</c:v>
                </c:pt>
                <c:pt idx="17">
                  <c:v>1</c:v>
                </c:pt>
                <c:pt idx="18">
                  <c:v>4495</c:v>
                </c:pt>
                <c:pt idx="19">
                  <c:v>0</c:v>
                </c:pt>
                <c:pt idx="20">
                  <c:v>40</c:v>
                </c:pt>
                <c:pt idx="21">
                  <c:v>223</c:v>
                </c:pt>
                <c:pt idx="22">
                  <c:v>0</c:v>
                </c:pt>
                <c:pt idx="23">
                  <c:v>96</c:v>
                </c:pt>
                <c:pt idx="24">
                  <c:v>3</c:v>
                </c:pt>
                <c:pt idx="25">
                  <c:v>4</c:v>
                </c:pt>
                <c:pt idx="26">
                  <c:v>16</c:v>
                </c:pt>
                <c:pt idx="27">
                  <c:v>84</c:v>
                </c:pt>
                <c:pt idx="28">
                  <c:v>3</c:v>
                </c:pt>
                <c:pt idx="29">
                  <c:v>16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5704"/>
        <c:axId val="440132960"/>
      </c:lineChart>
      <c:catAx>
        <c:axId val="440135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2960"/>
        <c:crosses val="autoZero"/>
        <c:auto val="1"/>
        <c:lblAlgn val="ctr"/>
        <c:lblOffset val="100"/>
        <c:noMultiLvlLbl val="0"/>
      </c:catAx>
      <c:valAx>
        <c:axId val="440132960"/>
        <c:scaling>
          <c:orientation val="minMax"/>
          <c:max val="25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6010361332238905E-4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5704"/>
        <c:crosses val="autoZero"/>
        <c:crossBetween val="between"/>
        <c:majorUnit val="20000"/>
        <c:minorUnit val="5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5</xdr:row>
      <xdr:rowOff>9525</xdr:rowOff>
    </xdr:from>
    <xdr:to>
      <xdr:col>12</xdr:col>
      <xdr:colOff>742949</xdr:colOff>
      <xdr:row>20</xdr:row>
      <xdr:rowOff>76201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0</xdr:rowOff>
    </xdr:from>
    <xdr:to>
      <xdr:col>9</xdr:col>
      <xdr:colOff>638175</xdr:colOff>
      <xdr:row>14</xdr:row>
      <xdr:rowOff>161925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15</xdr:row>
      <xdr:rowOff>76200</xdr:rowOff>
    </xdr:from>
    <xdr:to>
      <xdr:col>9</xdr:col>
      <xdr:colOff>619125</xdr:colOff>
      <xdr:row>29</xdr:row>
      <xdr:rowOff>152400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2</xdr:row>
      <xdr:rowOff>171450</xdr:rowOff>
    </xdr:from>
    <xdr:to>
      <xdr:col>9</xdr:col>
      <xdr:colOff>685800</xdr:colOff>
      <xdr:row>17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17</xdr:row>
      <xdr:rowOff>180975</xdr:rowOff>
    </xdr:from>
    <xdr:to>
      <xdr:col>9</xdr:col>
      <xdr:colOff>685800</xdr:colOff>
      <xdr:row>32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23</xdr:row>
      <xdr:rowOff>47625</xdr:rowOff>
    </xdr:from>
    <xdr:to>
      <xdr:col>5</xdr:col>
      <xdr:colOff>447675</xdr:colOff>
      <xdr:row>37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23</xdr:row>
      <xdr:rowOff>47625</xdr:rowOff>
    </xdr:from>
    <xdr:to>
      <xdr:col>13</xdr:col>
      <xdr:colOff>152400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lorviv\AppData\Local\Microsoft\Windows\INetCache\Content.Outlook\AKRAMNWB\1%20Autotransporte%20de%20Carga%202017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D40"/>
  <sheetViews>
    <sheetView tabSelected="1" zoomScaleNormal="100" workbookViewId="0">
      <selection activeCell="B81" sqref="B81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9" t="s">
        <v>151</v>
      </c>
    </row>
    <row r="4" spans="1:4" ht="17.25" x14ac:dyDescent="0.3">
      <c r="A4" s="9" t="s">
        <v>194</v>
      </c>
    </row>
    <row r="6" spans="1:4" ht="17.25" x14ac:dyDescent="0.3">
      <c r="A6" s="37" t="s">
        <v>195</v>
      </c>
      <c r="B6" s="4"/>
    </row>
    <row r="8" spans="1:4" ht="30" customHeight="1" x14ac:dyDescent="0.25">
      <c r="A8" s="56" t="s">
        <v>49</v>
      </c>
      <c r="B8" s="56" t="s">
        <v>50</v>
      </c>
      <c r="C8" s="57" t="s">
        <v>51</v>
      </c>
      <c r="D8" s="58" t="s">
        <v>1</v>
      </c>
    </row>
    <row r="9" spans="1:4" ht="9" customHeight="1" x14ac:dyDescent="0.25">
      <c r="A9" s="15"/>
      <c r="B9" s="16"/>
      <c r="C9" s="17"/>
      <c r="D9" s="17"/>
    </row>
    <row r="10" spans="1:4" x14ac:dyDescent="0.25">
      <c r="A10" s="62" t="s">
        <v>100</v>
      </c>
      <c r="B10" s="62"/>
      <c r="C10" s="63">
        <f>SUM(C11:C15)</f>
        <v>632252</v>
      </c>
      <c r="D10" s="83">
        <f>C10/C$34*100</f>
        <v>50.458252861087615</v>
      </c>
    </row>
    <row r="11" spans="1:4" x14ac:dyDescent="0.25">
      <c r="A11" s="15" t="s">
        <v>52</v>
      </c>
      <c r="B11" s="20" t="s">
        <v>16</v>
      </c>
      <c r="C11" s="17">
        <v>126917</v>
      </c>
      <c r="D11" s="50">
        <f>C11*100/$C$10</f>
        <v>20.073799687466391</v>
      </c>
    </row>
    <row r="12" spans="1:4" x14ac:dyDescent="0.25">
      <c r="A12" s="15" t="s">
        <v>150</v>
      </c>
      <c r="B12" s="20" t="s">
        <v>202</v>
      </c>
      <c r="C12" s="17">
        <v>97041</v>
      </c>
      <c r="D12" s="50">
        <f t="shared" ref="D12:D15" si="0">C12*100/$C$10</f>
        <v>15.348468648576834</v>
      </c>
    </row>
    <row r="13" spans="1:4" x14ac:dyDescent="0.25">
      <c r="A13" s="15" t="s">
        <v>53</v>
      </c>
      <c r="B13" s="20" t="s">
        <v>13</v>
      </c>
      <c r="C13" s="17">
        <v>3913</v>
      </c>
      <c r="D13" s="50">
        <f t="shared" si="0"/>
        <v>0.61889879351903987</v>
      </c>
    </row>
    <row r="14" spans="1:4" x14ac:dyDescent="0.25">
      <c r="A14" s="15" t="s">
        <v>54</v>
      </c>
      <c r="B14" s="20" t="s">
        <v>14</v>
      </c>
      <c r="C14" s="17">
        <v>402792</v>
      </c>
      <c r="D14" s="50">
        <f t="shared" si="0"/>
        <v>63.707509031209078</v>
      </c>
    </row>
    <row r="15" spans="1:4" x14ac:dyDescent="0.25">
      <c r="A15" s="15" t="s">
        <v>55</v>
      </c>
      <c r="B15" s="51" t="s">
        <v>55</v>
      </c>
      <c r="C15" s="17">
        <v>1589</v>
      </c>
      <c r="D15" s="50">
        <f t="shared" si="0"/>
        <v>0.25132383922866197</v>
      </c>
    </row>
    <row r="16" spans="1:4" ht="8.25" customHeight="1" x14ac:dyDescent="0.25">
      <c r="A16" s="15"/>
      <c r="B16" s="16"/>
      <c r="C16" s="17"/>
      <c r="D16" s="50"/>
    </row>
    <row r="17" spans="1:4" x14ac:dyDescent="0.25">
      <c r="A17" s="62" t="s">
        <v>101</v>
      </c>
      <c r="B17" s="62"/>
      <c r="C17" s="63">
        <f>C24+C30</f>
        <v>620240</v>
      </c>
      <c r="D17" s="83">
        <f>C17/C$34*100</f>
        <v>49.499608944789387</v>
      </c>
    </row>
    <row r="18" spans="1:4" x14ac:dyDescent="0.25">
      <c r="A18" s="15" t="s">
        <v>56</v>
      </c>
      <c r="B18" s="16" t="s">
        <v>4</v>
      </c>
      <c r="C18" s="17">
        <v>4859</v>
      </c>
      <c r="D18" s="28"/>
    </row>
    <row r="19" spans="1:4" x14ac:dyDescent="0.25">
      <c r="A19" s="15" t="s">
        <v>57</v>
      </c>
      <c r="B19" s="16" t="s">
        <v>3</v>
      </c>
      <c r="C19" s="17">
        <v>496870</v>
      </c>
      <c r="D19" s="28"/>
    </row>
    <row r="20" spans="1:4" x14ac:dyDescent="0.25">
      <c r="A20" s="15" t="s">
        <v>102</v>
      </c>
      <c r="B20" s="16" t="s">
        <v>2</v>
      </c>
      <c r="C20" s="17">
        <v>113636</v>
      </c>
      <c r="D20" s="28"/>
    </row>
    <row r="21" spans="1:4" x14ac:dyDescent="0.25">
      <c r="A21" s="15" t="s">
        <v>103</v>
      </c>
      <c r="B21" s="16" t="s">
        <v>5</v>
      </c>
      <c r="C21" s="17">
        <v>781</v>
      </c>
      <c r="D21" s="28"/>
    </row>
    <row r="22" spans="1:4" x14ac:dyDescent="0.25">
      <c r="A22" s="15" t="s">
        <v>104</v>
      </c>
      <c r="B22" s="16" t="s">
        <v>6</v>
      </c>
      <c r="C22" s="17">
        <v>98</v>
      </c>
      <c r="D22" s="28"/>
    </row>
    <row r="23" spans="1:4" x14ac:dyDescent="0.25">
      <c r="A23" s="15" t="s">
        <v>105</v>
      </c>
      <c r="B23" s="16" t="s">
        <v>7</v>
      </c>
      <c r="C23" s="17">
        <v>151</v>
      </c>
      <c r="D23" s="28"/>
    </row>
    <row r="24" spans="1:4" x14ac:dyDescent="0.25">
      <c r="A24" s="19" t="s">
        <v>117</v>
      </c>
      <c r="B24" s="20" t="s">
        <v>178</v>
      </c>
      <c r="C24" s="21">
        <f>SUM(C18:C23)</f>
        <v>616395</v>
      </c>
      <c r="D24" s="50">
        <f>C24*100/C17</f>
        <v>99.380078679220944</v>
      </c>
    </row>
    <row r="25" spans="1:4" x14ac:dyDescent="0.25">
      <c r="A25" s="15" t="s">
        <v>58</v>
      </c>
      <c r="B25" s="16" t="s">
        <v>8</v>
      </c>
      <c r="C25" s="17">
        <v>2906</v>
      </c>
      <c r="D25" s="93"/>
    </row>
    <row r="26" spans="1:4" x14ac:dyDescent="0.25">
      <c r="A26" s="15" t="s">
        <v>59</v>
      </c>
      <c r="B26" s="16" t="s">
        <v>9</v>
      </c>
      <c r="C26" s="17">
        <v>726</v>
      </c>
      <c r="D26" s="93"/>
    </row>
    <row r="27" spans="1:4" x14ac:dyDescent="0.25">
      <c r="A27" s="15" t="s">
        <v>60</v>
      </c>
      <c r="B27" s="16" t="s">
        <v>10</v>
      </c>
      <c r="C27" s="17">
        <v>135</v>
      </c>
      <c r="D27" s="93"/>
    </row>
    <row r="28" spans="1:4" x14ac:dyDescent="0.25">
      <c r="A28" s="15" t="s">
        <v>61</v>
      </c>
      <c r="B28" s="16" t="s">
        <v>11</v>
      </c>
      <c r="C28" s="17">
        <v>18</v>
      </c>
      <c r="D28" s="93"/>
    </row>
    <row r="29" spans="1:4" x14ac:dyDescent="0.25">
      <c r="A29" s="15" t="s">
        <v>62</v>
      </c>
      <c r="B29" s="16" t="s">
        <v>12</v>
      </c>
      <c r="C29" s="17">
        <v>60</v>
      </c>
      <c r="D29" s="93"/>
    </row>
    <row r="30" spans="1:4" x14ac:dyDescent="0.25">
      <c r="A30" s="19" t="s">
        <v>118</v>
      </c>
      <c r="B30" s="20" t="s">
        <v>179</v>
      </c>
      <c r="C30" s="21">
        <f>SUM(C25:C29)</f>
        <v>3845</v>
      </c>
      <c r="D30" s="50">
        <f>C30*100/C17</f>
        <v>0.61992132077905326</v>
      </c>
    </row>
    <row r="31" spans="1:4" ht="10.5" customHeight="1" x14ac:dyDescent="0.25">
      <c r="A31" s="15"/>
      <c r="B31" s="16"/>
      <c r="C31" s="17"/>
      <c r="D31" s="18"/>
    </row>
    <row r="32" spans="1:4" x14ac:dyDescent="0.25">
      <c r="A32" s="62" t="s">
        <v>215</v>
      </c>
      <c r="B32" s="62" t="s">
        <v>0</v>
      </c>
      <c r="C32" s="63">
        <v>528</v>
      </c>
      <c r="D32" s="83">
        <f>C32/C$34*100</f>
        <v>4.2138194122998837E-2</v>
      </c>
    </row>
    <row r="33" spans="1:4" ht="9.75" customHeight="1" x14ac:dyDescent="0.25">
      <c r="A33" s="15"/>
      <c r="B33" s="16"/>
      <c r="C33" s="17"/>
      <c r="D33" s="18"/>
    </row>
    <row r="34" spans="1:4" ht="15.75" x14ac:dyDescent="0.25">
      <c r="A34" s="59" t="s">
        <v>63</v>
      </c>
      <c r="B34" s="59"/>
      <c r="C34" s="60">
        <f>C10+C17+C32</f>
        <v>1253020</v>
      </c>
      <c r="D34" s="60">
        <f>D10+D17+D32</f>
        <v>100</v>
      </c>
    </row>
    <row r="36" spans="1:4" x14ac:dyDescent="0.25">
      <c r="C36" s="48"/>
      <c r="D36" s="48"/>
    </row>
    <row r="37" spans="1:4" x14ac:dyDescent="0.25">
      <c r="C37" s="48"/>
      <c r="D37" s="48"/>
    </row>
    <row r="38" spans="1:4" x14ac:dyDescent="0.25">
      <c r="C38" s="48"/>
      <c r="D38" s="48"/>
    </row>
    <row r="39" spans="1:4" x14ac:dyDescent="0.25">
      <c r="C39" s="48"/>
      <c r="D39" s="48"/>
    </row>
    <row r="40" spans="1:4" x14ac:dyDescent="0.25">
      <c r="C40" s="48"/>
      <c r="D40" s="48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N40"/>
  <sheetViews>
    <sheetView zoomScaleNormal="100" workbookViewId="0">
      <selection activeCell="C55" sqref="C55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9" t="s">
        <v>182</v>
      </c>
    </row>
    <row r="4" spans="1:14" ht="18.75" customHeight="1" x14ac:dyDescent="0.25">
      <c r="A4" s="96" t="s">
        <v>165</v>
      </c>
      <c r="B4" s="97" t="s">
        <v>157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5" t="s">
        <v>63</v>
      </c>
    </row>
    <row r="5" spans="1:14" ht="18.75" customHeight="1" x14ac:dyDescent="0.25">
      <c r="A5" s="96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5"/>
    </row>
    <row r="6" spans="1:14" ht="9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2"/>
    </row>
    <row r="7" spans="1:14" x14ac:dyDescent="0.25">
      <c r="A7" s="64" t="s">
        <v>17</v>
      </c>
      <c r="B7" s="65">
        <v>86</v>
      </c>
      <c r="C7" s="65">
        <v>9721</v>
      </c>
      <c r="D7" s="65">
        <v>1393</v>
      </c>
      <c r="E7" s="65">
        <v>0</v>
      </c>
      <c r="F7" s="65">
        <v>0</v>
      </c>
      <c r="G7" s="65">
        <v>2</v>
      </c>
      <c r="H7" s="65">
        <v>97</v>
      </c>
      <c r="I7" s="65">
        <v>16</v>
      </c>
      <c r="J7" s="65">
        <v>0</v>
      </c>
      <c r="K7" s="65">
        <v>0</v>
      </c>
      <c r="L7" s="65">
        <v>1</v>
      </c>
      <c r="M7" s="87">
        <f t="shared" ref="M7:M38" si="0">SUM(B7:L7)</f>
        <v>11316</v>
      </c>
      <c r="N7" s="23" t="s">
        <v>119</v>
      </c>
    </row>
    <row r="8" spans="1:14" x14ac:dyDescent="0.25">
      <c r="A8" s="35" t="s">
        <v>18</v>
      </c>
      <c r="B8" s="2">
        <v>107</v>
      </c>
      <c r="C8" s="2">
        <v>13163</v>
      </c>
      <c r="D8" s="2">
        <v>568</v>
      </c>
      <c r="E8" s="2">
        <v>6</v>
      </c>
      <c r="F8" s="2">
        <v>0</v>
      </c>
      <c r="G8" s="2">
        <v>8</v>
      </c>
      <c r="H8" s="2">
        <v>72</v>
      </c>
      <c r="I8" s="2">
        <v>5</v>
      </c>
      <c r="J8" s="2">
        <v>3</v>
      </c>
      <c r="K8" s="2">
        <v>0</v>
      </c>
      <c r="L8" s="2">
        <v>0</v>
      </c>
      <c r="M8" s="6">
        <f t="shared" si="0"/>
        <v>13932</v>
      </c>
      <c r="N8" s="23" t="s">
        <v>120</v>
      </c>
    </row>
    <row r="9" spans="1:14" x14ac:dyDescent="0.25">
      <c r="A9" s="64" t="s">
        <v>19</v>
      </c>
      <c r="B9" s="65">
        <v>4</v>
      </c>
      <c r="C9" s="65">
        <v>905</v>
      </c>
      <c r="D9" s="65">
        <v>287</v>
      </c>
      <c r="E9" s="65">
        <v>0</v>
      </c>
      <c r="F9" s="65">
        <v>0</v>
      </c>
      <c r="G9" s="65">
        <v>0</v>
      </c>
      <c r="H9" s="65">
        <v>41</v>
      </c>
      <c r="I9" s="65">
        <v>3</v>
      </c>
      <c r="J9" s="65">
        <v>1</v>
      </c>
      <c r="K9" s="65">
        <v>0</v>
      </c>
      <c r="L9" s="65">
        <v>0</v>
      </c>
      <c r="M9" s="87">
        <f t="shared" si="0"/>
        <v>1241</v>
      </c>
      <c r="N9" s="23" t="s">
        <v>121</v>
      </c>
    </row>
    <row r="10" spans="1:14" x14ac:dyDescent="0.25">
      <c r="A10" s="35" t="s">
        <v>20</v>
      </c>
      <c r="B10" s="2">
        <v>4</v>
      </c>
      <c r="C10" s="2">
        <v>641</v>
      </c>
      <c r="D10" s="2">
        <v>182</v>
      </c>
      <c r="E10" s="2">
        <v>0</v>
      </c>
      <c r="F10" s="2">
        <v>0</v>
      </c>
      <c r="G10" s="2">
        <v>0</v>
      </c>
      <c r="H10" s="2">
        <v>7</v>
      </c>
      <c r="I10" s="2">
        <v>4</v>
      </c>
      <c r="J10" s="2">
        <v>0</v>
      </c>
      <c r="K10" s="2">
        <v>0</v>
      </c>
      <c r="L10" s="2">
        <v>0</v>
      </c>
      <c r="M10" s="6">
        <f t="shared" si="0"/>
        <v>838</v>
      </c>
      <c r="N10" s="23" t="s">
        <v>216</v>
      </c>
    </row>
    <row r="11" spans="1:14" x14ac:dyDescent="0.25">
      <c r="A11" s="64" t="s">
        <v>23</v>
      </c>
      <c r="B11" s="65">
        <v>12</v>
      </c>
      <c r="C11" s="65">
        <v>2443</v>
      </c>
      <c r="D11" s="65">
        <v>1106</v>
      </c>
      <c r="E11" s="65">
        <v>3</v>
      </c>
      <c r="F11" s="65">
        <v>0</v>
      </c>
      <c r="G11" s="65">
        <v>1</v>
      </c>
      <c r="H11" s="65">
        <v>29</v>
      </c>
      <c r="I11" s="65">
        <v>13</v>
      </c>
      <c r="J11" s="65">
        <v>0</v>
      </c>
      <c r="K11" s="65">
        <v>0</v>
      </c>
      <c r="L11" s="65">
        <v>0</v>
      </c>
      <c r="M11" s="87">
        <f t="shared" si="0"/>
        <v>3607</v>
      </c>
      <c r="N11" s="23" t="s">
        <v>122</v>
      </c>
    </row>
    <row r="12" spans="1:14" x14ac:dyDescent="0.25">
      <c r="A12" s="35" t="s">
        <v>24</v>
      </c>
      <c r="B12" s="2">
        <v>53</v>
      </c>
      <c r="C12" s="2">
        <v>16709</v>
      </c>
      <c r="D12" s="2">
        <v>3523</v>
      </c>
      <c r="E12" s="2">
        <v>1</v>
      </c>
      <c r="F12" s="2">
        <v>0</v>
      </c>
      <c r="G12" s="2">
        <v>4</v>
      </c>
      <c r="H12" s="2">
        <v>6</v>
      </c>
      <c r="I12" s="2">
        <v>5</v>
      </c>
      <c r="J12" s="2">
        <v>0</v>
      </c>
      <c r="K12" s="2">
        <v>0</v>
      </c>
      <c r="L12" s="2">
        <v>0</v>
      </c>
      <c r="M12" s="6">
        <f t="shared" si="0"/>
        <v>20301</v>
      </c>
      <c r="N12" s="23" t="s">
        <v>123</v>
      </c>
    </row>
    <row r="13" spans="1:14" x14ac:dyDescent="0.25">
      <c r="A13" s="64" t="s">
        <v>213</v>
      </c>
      <c r="B13" s="65">
        <v>1138</v>
      </c>
      <c r="C13" s="65">
        <v>75228</v>
      </c>
      <c r="D13" s="65">
        <v>12623</v>
      </c>
      <c r="E13" s="65">
        <v>20</v>
      </c>
      <c r="F13" s="65">
        <v>5</v>
      </c>
      <c r="G13" s="65">
        <v>3</v>
      </c>
      <c r="H13" s="65">
        <v>228</v>
      </c>
      <c r="I13" s="65">
        <v>57</v>
      </c>
      <c r="J13" s="65">
        <v>7</v>
      </c>
      <c r="K13" s="65">
        <v>2</v>
      </c>
      <c r="L13" s="65">
        <v>0</v>
      </c>
      <c r="M13" s="87">
        <f t="shared" si="0"/>
        <v>89311</v>
      </c>
      <c r="N13" s="23" t="s">
        <v>214</v>
      </c>
    </row>
    <row r="14" spans="1:14" x14ac:dyDescent="0.25">
      <c r="A14" s="35" t="s">
        <v>21</v>
      </c>
      <c r="B14" s="2">
        <v>49</v>
      </c>
      <c r="C14" s="2">
        <v>17791</v>
      </c>
      <c r="D14" s="2">
        <v>5081</v>
      </c>
      <c r="E14" s="2">
        <v>5</v>
      </c>
      <c r="F14" s="2">
        <v>0</v>
      </c>
      <c r="G14" s="2">
        <v>2</v>
      </c>
      <c r="H14" s="2">
        <v>448</v>
      </c>
      <c r="I14" s="2">
        <v>53</v>
      </c>
      <c r="J14" s="2">
        <v>1</v>
      </c>
      <c r="K14" s="2">
        <v>0</v>
      </c>
      <c r="L14" s="2">
        <v>1</v>
      </c>
      <c r="M14" s="6">
        <f t="shared" si="0"/>
        <v>23431</v>
      </c>
      <c r="N14" s="23" t="s">
        <v>124</v>
      </c>
    </row>
    <row r="15" spans="1:14" x14ac:dyDescent="0.25">
      <c r="A15" s="64" t="s">
        <v>22</v>
      </c>
      <c r="B15" s="65">
        <v>32</v>
      </c>
      <c r="C15" s="65">
        <v>6128</v>
      </c>
      <c r="D15" s="65">
        <v>695</v>
      </c>
      <c r="E15" s="65">
        <v>0</v>
      </c>
      <c r="F15" s="65">
        <v>0</v>
      </c>
      <c r="G15" s="65">
        <v>0</v>
      </c>
      <c r="H15" s="65">
        <v>19</v>
      </c>
      <c r="I15" s="65">
        <v>1</v>
      </c>
      <c r="J15" s="65">
        <v>0</v>
      </c>
      <c r="K15" s="65">
        <v>0</v>
      </c>
      <c r="L15" s="65">
        <v>0</v>
      </c>
      <c r="M15" s="87">
        <f t="shared" si="0"/>
        <v>6875</v>
      </c>
      <c r="N15" s="23" t="s">
        <v>125</v>
      </c>
    </row>
    <row r="16" spans="1:14" x14ac:dyDescent="0.25">
      <c r="A16" s="35" t="s">
        <v>25</v>
      </c>
      <c r="B16" s="2">
        <v>35</v>
      </c>
      <c r="C16" s="2">
        <v>6087</v>
      </c>
      <c r="D16" s="2">
        <v>2751</v>
      </c>
      <c r="E16" s="2">
        <v>16</v>
      </c>
      <c r="F16" s="2">
        <v>3</v>
      </c>
      <c r="G16" s="2">
        <v>1</v>
      </c>
      <c r="H16" s="2">
        <v>7</v>
      </c>
      <c r="I16" s="2">
        <v>8</v>
      </c>
      <c r="J16" s="2">
        <v>2</v>
      </c>
      <c r="K16" s="2">
        <v>0</v>
      </c>
      <c r="L16" s="2">
        <v>0</v>
      </c>
      <c r="M16" s="6">
        <f t="shared" si="0"/>
        <v>8910</v>
      </c>
      <c r="N16" s="23" t="s">
        <v>126</v>
      </c>
    </row>
    <row r="17" spans="1:14" x14ac:dyDescent="0.25">
      <c r="A17" s="64" t="s">
        <v>48</v>
      </c>
      <c r="B17" s="65">
        <v>182</v>
      </c>
      <c r="C17" s="65">
        <v>20968</v>
      </c>
      <c r="D17" s="65">
        <v>3345</v>
      </c>
      <c r="E17" s="65">
        <v>3</v>
      </c>
      <c r="F17" s="65">
        <v>1</v>
      </c>
      <c r="G17" s="65">
        <v>0</v>
      </c>
      <c r="H17" s="65">
        <v>229</v>
      </c>
      <c r="I17" s="65">
        <v>41</v>
      </c>
      <c r="J17" s="65">
        <v>0</v>
      </c>
      <c r="K17" s="65">
        <v>0</v>
      </c>
      <c r="L17" s="65">
        <v>0</v>
      </c>
      <c r="M17" s="87">
        <f t="shared" si="0"/>
        <v>24769</v>
      </c>
      <c r="N17" s="23" t="s">
        <v>127</v>
      </c>
    </row>
    <row r="18" spans="1:14" x14ac:dyDescent="0.25">
      <c r="A18" s="35" t="s">
        <v>26</v>
      </c>
      <c r="B18" s="2">
        <v>174</v>
      </c>
      <c r="C18" s="2">
        <v>22002</v>
      </c>
      <c r="D18" s="2">
        <v>3195</v>
      </c>
      <c r="E18" s="2">
        <v>1</v>
      </c>
      <c r="F18" s="2">
        <v>0</v>
      </c>
      <c r="G18" s="2">
        <v>0</v>
      </c>
      <c r="H18" s="2">
        <v>101</v>
      </c>
      <c r="I18" s="2">
        <v>13</v>
      </c>
      <c r="J18" s="2">
        <v>0</v>
      </c>
      <c r="K18" s="2">
        <v>0</v>
      </c>
      <c r="L18" s="2">
        <v>0</v>
      </c>
      <c r="M18" s="6">
        <f t="shared" si="0"/>
        <v>25486</v>
      </c>
      <c r="N18" s="23" t="s">
        <v>128</v>
      </c>
    </row>
    <row r="19" spans="1:14" x14ac:dyDescent="0.25">
      <c r="A19" s="64" t="s">
        <v>27</v>
      </c>
      <c r="B19" s="65">
        <v>18</v>
      </c>
      <c r="C19" s="65">
        <v>849</v>
      </c>
      <c r="D19" s="65">
        <v>1057</v>
      </c>
      <c r="E19" s="65">
        <v>1</v>
      </c>
      <c r="F19" s="65">
        <v>0</v>
      </c>
      <c r="G19" s="65">
        <v>0</v>
      </c>
      <c r="H19" s="65">
        <v>7</v>
      </c>
      <c r="I19" s="65">
        <v>1</v>
      </c>
      <c r="J19" s="65">
        <v>0</v>
      </c>
      <c r="K19" s="65">
        <v>0</v>
      </c>
      <c r="L19" s="65">
        <v>0</v>
      </c>
      <c r="M19" s="87">
        <f t="shared" si="0"/>
        <v>1933</v>
      </c>
      <c r="N19" s="23" t="s">
        <v>129</v>
      </c>
    </row>
    <row r="20" spans="1:14" x14ac:dyDescent="0.25">
      <c r="A20" s="35" t="s">
        <v>28</v>
      </c>
      <c r="B20" s="2">
        <v>55</v>
      </c>
      <c r="C20" s="2">
        <v>10771</v>
      </c>
      <c r="D20" s="2">
        <v>5784</v>
      </c>
      <c r="E20" s="2">
        <v>1</v>
      </c>
      <c r="F20" s="2">
        <v>0</v>
      </c>
      <c r="G20" s="2">
        <v>0</v>
      </c>
      <c r="H20" s="2">
        <v>2</v>
      </c>
      <c r="I20" s="2">
        <v>1</v>
      </c>
      <c r="J20" s="2">
        <v>0</v>
      </c>
      <c r="K20" s="2">
        <v>0</v>
      </c>
      <c r="L20" s="2">
        <v>0</v>
      </c>
      <c r="M20" s="6">
        <f t="shared" si="0"/>
        <v>16614</v>
      </c>
      <c r="N20" s="23" t="s">
        <v>130</v>
      </c>
    </row>
    <row r="21" spans="1:14" x14ac:dyDescent="0.25">
      <c r="A21" s="64" t="s">
        <v>29</v>
      </c>
      <c r="B21" s="65">
        <v>305</v>
      </c>
      <c r="C21" s="65">
        <v>28809</v>
      </c>
      <c r="D21" s="65">
        <v>9084</v>
      </c>
      <c r="E21" s="65">
        <v>6</v>
      </c>
      <c r="F21" s="65">
        <v>0</v>
      </c>
      <c r="G21" s="65">
        <v>0</v>
      </c>
      <c r="H21" s="65">
        <v>64</v>
      </c>
      <c r="I21" s="65">
        <v>19</v>
      </c>
      <c r="J21" s="65">
        <v>1</v>
      </c>
      <c r="K21" s="65">
        <v>0</v>
      </c>
      <c r="L21" s="65">
        <v>0</v>
      </c>
      <c r="M21" s="87">
        <f t="shared" si="0"/>
        <v>38288</v>
      </c>
      <c r="N21" s="23" t="s">
        <v>131</v>
      </c>
    </row>
    <row r="22" spans="1:14" x14ac:dyDescent="0.25">
      <c r="A22" s="35" t="s">
        <v>30</v>
      </c>
      <c r="B22" s="2">
        <v>49</v>
      </c>
      <c r="C22" s="2">
        <v>11132</v>
      </c>
      <c r="D22" s="2">
        <v>3002</v>
      </c>
      <c r="E22" s="2">
        <v>2</v>
      </c>
      <c r="F22" s="2">
        <v>1</v>
      </c>
      <c r="G22" s="2">
        <v>1</v>
      </c>
      <c r="H22" s="2">
        <v>32</v>
      </c>
      <c r="I22" s="2">
        <v>7</v>
      </c>
      <c r="J22" s="2">
        <v>0</v>
      </c>
      <c r="K22" s="2">
        <v>0</v>
      </c>
      <c r="L22" s="2">
        <v>0</v>
      </c>
      <c r="M22" s="6">
        <f t="shared" si="0"/>
        <v>14226</v>
      </c>
      <c r="N22" s="23" t="s">
        <v>132</v>
      </c>
    </row>
    <row r="23" spans="1:14" x14ac:dyDescent="0.25">
      <c r="A23" s="64" t="s">
        <v>31</v>
      </c>
      <c r="B23" s="65">
        <v>236</v>
      </c>
      <c r="C23" s="65">
        <v>2742</v>
      </c>
      <c r="D23" s="65">
        <v>764</v>
      </c>
      <c r="E23" s="65">
        <v>0</v>
      </c>
      <c r="F23" s="65">
        <v>0</v>
      </c>
      <c r="G23" s="65">
        <v>0</v>
      </c>
      <c r="H23" s="65">
        <v>20</v>
      </c>
      <c r="I23" s="65">
        <v>6</v>
      </c>
      <c r="J23" s="65">
        <v>0</v>
      </c>
      <c r="K23" s="65">
        <v>0</v>
      </c>
      <c r="L23" s="65">
        <v>0</v>
      </c>
      <c r="M23" s="87">
        <f t="shared" si="0"/>
        <v>3768</v>
      </c>
      <c r="N23" s="23" t="s">
        <v>133</v>
      </c>
    </row>
    <row r="24" spans="1:14" x14ac:dyDescent="0.25">
      <c r="A24" s="35" t="s">
        <v>32</v>
      </c>
      <c r="B24" s="2">
        <v>2</v>
      </c>
      <c r="C24" s="2">
        <v>318</v>
      </c>
      <c r="D24" s="2">
        <v>256</v>
      </c>
      <c r="E24" s="2">
        <v>0</v>
      </c>
      <c r="F24" s="2">
        <v>0</v>
      </c>
      <c r="G24" s="2">
        <v>0</v>
      </c>
      <c r="H24" s="2">
        <v>2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580</v>
      </c>
      <c r="N24" s="23" t="s">
        <v>134</v>
      </c>
    </row>
    <row r="25" spans="1:14" x14ac:dyDescent="0.25">
      <c r="A25" s="64" t="s">
        <v>33</v>
      </c>
      <c r="B25" s="65">
        <v>560</v>
      </c>
      <c r="C25" s="65">
        <v>76466</v>
      </c>
      <c r="D25" s="65">
        <v>12583</v>
      </c>
      <c r="E25" s="65">
        <v>16</v>
      </c>
      <c r="F25" s="65">
        <v>0</v>
      </c>
      <c r="G25" s="65">
        <v>4</v>
      </c>
      <c r="H25" s="65">
        <v>188</v>
      </c>
      <c r="I25" s="65">
        <v>25</v>
      </c>
      <c r="J25" s="65">
        <v>15</v>
      </c>
      <c r="K25" s="65">
        <v>0</v>
      </c>
      <c r="L25" s="65">
        <v>0</v>
      </c>
      <c r="M25" s="87">
        <f t="shared" si="0"/>
        <v>89857</v>
      </c>
      <c r="N25" s="23" t="s">
        <v>135</v>
      </c>
    </row>
    <row r="26" spans="1:14" x14ac:dyDescent="0.25">
      <c r="A26" s="35" t="s">
        <v>34</v>
      </c>
      <c r="B26" s="2">
        <v>2</v>
      </c>
      <c r="C26" s="2">
        <v>1852</v>
      </c>
      <c r="D26" s="2">
        <v>721</v>
      </c>
      <c r="E26" s="2">
        <v>0</v>
      </c>
      <c r="F26" s="2">
        <v>0</v>
      </c>
      <c r="G26" s="2">
        <v>0</v>
      </c>
      <c r="H26" s="2">
        <v>7</v>
      </c>
      <c r="I26" s="2">
        <v>6</v>
      </c>
      <c r="J26" s="2">
        <v>9</v>
      </c>
      <c r="K26" s="2">
        <v>0</v>
      </c>
      <c r="L26" s="2">
        <v>0</v>
      </c>
      <c r="M26" s="6">
        <f t="shared" si="0"/>
        <v>2597</v>
      </c>
      <c r="N26" s="23" t="s">
        <v>136</v>
      </c>
    </row>
    <row r="27" spans="1:14" x14ac:dyDescent="0.25">
      <c r="A27" s="64" t="s">
        <v>35</v>
      </c>
      <c r="B27" s="65">
        <v>49</v>
      </c>
      <c r="C27" s="65">
        <v>8059</v>
      </c>
      <c r="D27" s="65">
        <v>3944</v>
      </c>
      <c r="E27" s="65">
        <v>2</v>
      </c>
      <c r="F27" s="65">
        <v>0</v>
      </c>
      <c r="G27" s="65">
        <v>2</v>
      </c>
      <c r="H27" s="65">
        <v>106</v>
      </c>
      <c r="I27" s="65">
        <v>45</v>
      </c>
      <c r="J27" s="65">
        <v>0</v>
      </c>
      <c r="K27" s="65">
        <v>0</v>
      </c>
      <c r="L27" s="65">
        <v>0</v>
      </c>
      <c r="M27" s="87">
        <f t="shared" si="0"/>
        <v>12207</v>
      </c>
      <c r="N27" s="23" t="s">
        <v>137</v>
      </c>
    </row>
    <row r="28" spans="1:14" x14ac:dyDescent="0.25">
      <c r="A28" s="35" t="s">
        <v>36</v>
      </c>
      <c r="B28" s="2">
        <v>770</v>
      </c>
      <c r="C28" s="2">
        <v>13336</v>
      </c>
      <c r="D28" s="2">
        <v>1893</v>
      </c>
      <c r="E28" s="2">
        <v>2</v>
      </c>
      <c r="F28" s="2">
        <v>0</v>
      </c>
      <c r="G28" s="2">
        <v>5</v>
      </c>
      <c r="H28" s="2">
        <v>34</v>
      </c>
      <c r="I28" s="2">
        <v>6</v>
      </c>
      <c r="J28" s="2">
        <v>0</v>
      </c>
      <c r="K28" s="2">
        <v>0</v>
      </c>
      <c r="L28" s="2">
        <v>0</v>
      </c>
      <c r="M28" s="6">
        <f t="shared" si="0"/>
        <v>16046</v>
      </c>
      <c r="N28" s="23" t="s">
        <v>138</v>
      </c>
    </row>
    <row r="29" spans="1:14" x14ac:dyDescent="0.25">
      <c r="A29" s="64" t="s">
        <v>37</v>
      </c>
      <c r="B29" s="65">
        <v>2</v>
      </c>
      <c r="C29" s="65">
        <v>540</v>
      </c>
      <c r="D29" s="65">
        <v>168</v>
      </c>
      <c r="E29" s="65">
        <v>1</v>
      </c>
      <c r="F29" s="65">
        <v>0</v>
      </c>
      <c r="G29" s="65">
        <v>0</v>
      </c>
      <c r="H29" s="65">
        <v>47</v>
      </c>
      <c r="I29" s="65">
        <v>7</v>
      </c>
      <c r="J29" s="65">
        <v>2</v>
      </c>
      <c r="K29" s="65">
        <v>0</v>
      </c>
      <c r="L29" s="65">
        <v>0</v>
      </c>
      <c r="M29" s="87">
        <f t="shared" si="0"/>
        <v>767</v>
      </c>
      <c r="N29" s="23" t="s">
        <v>139</v>
      </c>
    </row>
    <row r="30" spans="1:14" x14ac:dyDescent="0.25">
      <c r="A30" s="35" t="s">
        <v>38</v>
      </c>
      <c r="B30" s="2">
        <v>29</v>
      </c>
      <c r="C30" s="2">
        <v>9868</v>
      </c>
      <c r="D30" s="2">
        <v>3295</v>
      </c>
      <c r="E30" s="2">
        <v>2</v>
      </c>
      <c r="F30" s="2">
        <v>0</v>
      </c>
      <c r="G30" s="2">
        <v>0</v>
      </c>
      <c r="H30" s="2">
        <v>10</v>
      </c>
      <c r="I30" s="2">
        <v>4</v>
      </c>
      <c r="J30" s="2">
        <v>1</v>
      </c>
      <c r="K30" s="2">
        <v>0</v>
      </c>
      <c r="L30" s="2">
        <v>1</v>
      </c>
      <c r="M30" s="6">
        <f t="shared" si="0"/>
        <v>13210</v>
      </c>
      <c r="N30" s="23" t="s">
        <v>140</v>
      </c>
    </row>
    <row r="31" spans="1:14" x14ac:dyDescent="0.25">
      <c r="A31" s="64" t="s">
        <v>39</v>
      </c>
      <c r="B31" s="65">
        <v>52</v>
      </c>
      <c r="C31" s="65">
        <v>11784</v>
      </c>
      <c r="D31" s="65">
        <v>1720</v>
      </c>
      <c r="E31" s="65">
        <v>3</v>
      </c>
      <c r="F31" s="65">
        <v>0</v>
      </c>
      <c r="G31" s="65">
        <v>0</v>
      </c>
      <c r="H31" s="65">
        <v>31</v>
      </c>
      <c r="I31" s="65">
        <v>6</v>
      </c>
      <c r="J31" s="65">
        <v>0</v>
      </c>
      <c r="K31" s="65">
        <v>0</v>
      </c>
      <c r="L31" s="65">
        <v>0</v>
      </c>
      <c r="M31" s="87">
        <f t="shared" si="0"/>
        <v>13596</v>
      </c>
      <c r="N31" s="23" t="s">
        <v>141</v>
      </c>
    </row>
    <row r="32" spans="1:14" x14ac:dyDescent="0.25">
      <c r="A32" s="35" t="s">
        <v>40</v>
      </c>
      <c r="B32" s="2">
        <v>22</v>
      </c>
      <c r="C32" s="2">
        <v>10428</v>
      </c>
      <c r="D32" s="2">
        <v>1585</v>
      </c>
      <c r="E32" s="2">
        <v>4</v>
      </c>
      <c r="F32" s="2">
        <v>0</v>
      </c>
      <c r="G32" s="2">
        <v>0</v>
      </c>
      <c r="H32" s="2">
        <v>14</v>
      </c>
      <c r="I32" s="2">
        <v>9</v>
      </c>
      <c r="J32" s="2">
        <v>0</v>
      </c>
      <c r="K32" s="2">
        <v>0</v>
      </c>
      <c r="L32" s="2">
        <v>0</v>
      </c>
      <c r="M32" s="6">
        <f t="shared" si="0"/>
        <v>12062</v>
      </c>
      <c r="N32" s="23" t="s">
        <v>142</v>
      </c>
    </row>
    <row r="33" spans="1:14" x14ac:dyDescent="0.25">
      <c r="A33" s="64" t="s">
        <v>41</v>
      </c>
      <c r="B33" s="65">
        <v>10</v>
      </c>
      <c r="C33" s="65">
        <v>1673</v>
      </c>
      <c r="D33" s="65">
        <v>854</v>
      </c>
      <c r="E33" s="65">
        <v>5</v>
      </c>
      <c r="F33" s="65">
        <v>0</v>
      </c>
      <c r="G33" s="65">
        <v>0</v>
      </c>
      <c r="H33" s="65">
        <v>80</v>
      </c>
      <c r="I33" s="65">
        <v>53</v>
      </c>
      <c r="J33" s="65">
        <v>1</v>
      </c>
      <c r="K33" s="65">
        <v>0</v>
      </c>
      <c r="L33" s="65">
        <v>0</v>
      </c>
      <c r="M33" s="87">
        <f t="shared" si="0"/>
        <v>2676</v>
      </c>
      <c r="N33" s="23" t="s">
        <v>143</v>
      </c>
    </row>
    <row r="34" spans="1:14" x14ac:dyDescent="0.25">
      <c r="A34" s="35" t="s">
        <v>42</v>
      </c>
      <c r="B34" s="2">
        <v>37</v>
      </c>
      <c r="C34" s="2">
        <v>25139</v>
      </c>
      <c r="D34" s="2">
        <v>4501</v>
      </c>
      <c r="E34" s="2">
        <v>20</v>
      </c>
      <c r="F34" s="2">
        <v>0</v>
      </c>
      <c r="G34" s="2">
        <v>0</v>
      </c>
      <c r="H34" s="2">
        <v>120</v>
      </c>
      <c r="I34" s="2">
        <v>18</v>
      </c>
      <c r="J34" s="2">
        <v>0</v>
      </c>
      <c r="K34" s="2">
        <v>0</v>
      </c>
      <c r="L34" s="2">
        <v>0</v>
      </c>
      <c r="M34" s="6">
        <f t="shared" si="0"/>
        <v>29835</v>
      </c>
      <c r="N34" s="23" t="s">
        <v>217</v>
      </c>
    </row>
    <row r="35" spans="1:14" x14ac:dyDescent="0.25">
      <c r="A35" s="64" t="s">
        <v>43</v>
      </c>
      <c r="B35" s="65">
        <v>18</v>
      </c>
      <c r="C35" s="65">
        <v>1310</v>
      </c>
      <c r="D35" s="65">
        <v>626</v>
      </c>
      <c r="E35" s="65">
        <v>0</v>
      </c>
      <c r="F35" s="65">
        <v>0</v>
      </c>
      <c r="G35" s="65">
        <v>1</v>
      </c>
      <c r="H35" s="65">
        <v>65</v>
      </c>
      <c r="I35" s="65">
        <v>18</v>
      </c>
      <c r="J35" s="65">
        <v>3</v>
      </c>
      <c r="K35" s="65">
        <v>0</v>
      </c>
      <c r="L35" s="65">
        <v>0</v>
      </c>
      <c r="M35" s="87">
        <f t="shared" si="0"/>
        <v>2041</v>
      </c>
      <c r="N35" s="23" t="s">
        <v>144</v>
      </c>
    </row>
    <row r="36" spans="1:14" x14ac:dyDescent="0.25">
      <c r="A36" s="35" t="s">
        <v>44</v>
      </c>
      <c r="B36" s="2">
        <v>110</v>
      </c>
      <c r="C36" s="2">
        <v>20686</v>
      </c>
      <c r="D36" s="2">
        <v>4053</v>
      </c>
      <c r="E36" s="2">
        <v>14</v>
      </c>
      <c r="F36" s="2">
        <v>1</v>
      </c>
      <c r="G36" s="2">
        <v>1</v>
      </c>
      <c r="H36" s="2">
        <v>34</v>
      </c>
      <c r="I36" s="2">
        <v>16</v>
      </c>
      <c r="J36" s="2">
        <v>1</v>
      </c>
      <c r="K36" s="2">
        <v>0</v>
      </c>
      <c r="L36" s="2">
        <v>0</v>
      </c>
      <c r="M36" s="6">
        <f t="shared" si="0"/>
        <v>24916</v>
      </c>
      <c r="N36" s="23" t="s">
        <v>145</v>
      </c>
    </row>
    <row r="37" spans="1:14" x14ac:dyDescent="0.25">
      <c r="A37" s="64" t="s">
        <v>45</v>
      </c>
      <c r="B37" s="65">
        <v>49</v>
      </c>
      <c r="C37" s="65">
        <v>4068</v>
      </c>
      <c r="D37" s="65">
        <v>670</v>
      </c>
      <c r="E37" s="65">
        <v>2</v>
      </c>
      <c r="F37" s="65">
        <v>0</v>
      </c>
      <c r="G37" s="65">
        <v>0</v>
      </c>
      <c r="H37" s="65">
        <v>33</v>
      </c>
      <c r="I37" s="65">
        <v>16</v>
      </c>
      <c r="J37" s="65">
        <v>0</v>
      </c>
      <c r="K37" s="65">
        <v>0</v>
      </c>
      <c r="L37" s="65">
        <v>0</v>
      </c>
      <c r="M37" s="87">
        <f t="shared" si="0"/>
        <v>4838</v>
      </c>
      <c r="N37" s="23" t="s">
        <v>146</v>
      </c>
    </row>
    <row r="38" spans="1:14" x14ac:dyDescent="0.25">
      <c r="A38" s="35" t="s">
        <v>46</v>
      </c>
      <c r="B38" s="2">
        <v>2</v>
      </c>
      <c r="C38" s="2">
        <v>1815</v>
      </c>
      <c r="D38" s="2">
        <v>1027</v>
      </c>
      <c r="E38" s="2">
        <v>0</v>
      </c>
      <c r="F38" s="2">
        <v>0</v>
      </c>
      <c r="G38" s="2">
        <v>0</v>
      </c>
      <c r="H38" s="2">
        <v>11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2861</v>
      </c>
      <c r="N38" s="23" t="s">
        <v>147</v>
      </c>
    </row>
    <row r="39" spans="1:14" ht="11.25" customHeight="1" x14ac:dyDescent="0.25">
      <c r="A39" s="1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4" ht="23.25" customHeight="1" x14ac:dyDescent="0.25">
      <c r="A40" s="56" t="s">
        <v>63</v>
      </c>
      <c r="B40" s="57">
        <f t="shared" ref="B40:M40" si="1">SUM(B7:B38)</f>
        <v>4253</v>
      </c>
      <c r="C40" s="57">
        <f t="shared" si="1"/>
        <v>433431</v>
      </c>
      <c r="D40" s="57">
        <f t="shared" si="1"/>
        <v>92336</v>
      </c>
      <c r="E40" s="57">
        <f t="shared" si="1"/>
        <v>136</v>
      </c>
      <c r="F40" s="57">
        <f t="shared" si="1"/>
        <v>11</v>
      </c>
      <c r="G40" s="57">
        <f t="shared" si="1"/>
        <v>35</v>
      </c>
      <c r="H40" s="57">
        <f t="shared" si="1"/>
        <v>2191</v>
      </c>
      <c r="I40" s="57">
        <f t="shared" si="1"/>
        <v>490</v>
      </c>
      <c r="J40" s="57">
        <f t="shared" si="1"/>
        <v>47</v>
      </c>
      <c r="K40" s="57">
        <f t="shared" si="1"/>
        <v>2</v>
      </c>
      <c r="L40" s="57">
        <f t="shared" si="1"/>
        <v>3</v>
      </c>
      <c r="M40" s="57">
        <f t="shared" si="1"/>
        <v>532935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N41"/>
  <sheetViews>
    <sheetView zoomScaleNormal="100" workbookViewId="0">
      <selection activeCell="I55" sqref="I55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9" t="s">
        <v>207</v>
      </c>
    </row>
    <row r="3" spans="1:14" ht="17.25" x14ac:dyDescent="0.3">
      <c r="A3" s="9" t="s">
        <v>185</v>
      </c>
    </row>
    <row r="5" spans="1:14" ht="17.25" customHeight="1" x14ac:dyDescent="0.25">
      <c r="A5" s="96" t="s">
        <v>165</v>
      </c>
      <c r="B5" s="102" t="s">
        <v>157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95" t="s">
        <v>63</v>
      </c>
    </row>
    <row r="6" spans="1:14" ht="18.75" customHeight="1" x14ac:dyDescent="0.25">
      <c r="A6" s="96"/>
      <c r="B6" s="57" t="s">
        <v>4</v>
      </c>
      <c r="C6" s="57" t="s">
        <v>3</v>
      </c>
      <c r="D6" s="57" t="s">
        <v>2</v>
      </c>
      <c r="E6" s="57" t="s">
        <v>5</v>
      </c>
      <c r="F6" s="57" t="s">
        <v>6</v>
      </c>
      <c r="G6" s="57" t="s">
        <v>7</v>
      </c>
      <c r="H6" s="57" t="s">
        <v>8</v>
      </c>
      <c r="I6" s="57" t="s">
        <v>9</v>
      </c>
      <c r="J6" s="57" t="s">
        <v>10</v>
      </c>
      <c r="K6" s="57" t="s">
        <v>11</v>
      </c>
      <c r="L6" s="57" t="s">
        <v>12</v>
      </c>
      <c r="M6" s="95"/>
    </row>
    <row r="7" spans="1:14" ht="10.5" customHeight="1" x14ac:dyDescent="0.25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4" x14ac:dyDescent="0.25">
      <c r="A8" s="64" t="s">
        <v>17</v>
      </c>
      <c r="B8" s="65">
        <v>20</v>
      </c>
      <c r="C8" s="65">
        <v>920</v>
      </c>
      <c r="D8" s="65">
        <v>218</v>
      </c>
      <c r="E8" s="65">
        <v>12</v>
      </c>
      <c r="F8" s="65">
        <v>0</v>
      </c>
      <c r="G8" s="65">
        <v>0</v>
      </c>
      <c r="H8" s="65">
        <v>107</v>
      </c>
      <c r="I8" s="65">
        <v>18</v>
      </c>
      <c r="J8" s="65">
        <v>0</v>
      </c>
      <c r="K8" s="65">
        <v>0</v>
      </c>
      <c r="L8" s="65">
        <v>0</v>
      </c>
      <c r="M8" s="86">
        <f t="shared" ref="M8:M39" si="0">SUM(B8:L8)</f>
        <v>1295</v>
      </c>
      <c r="N8" s="23" t="s">
        <v>119</v>
      </c>
    </row>
    <row r="9" spans="1:14" x14ac:dyDescent="0.25">
      <c r="A9" s="35" t="s">
        <v>18</v>
      </c>
      <c r="B9" s="2">
        <v>6</v>
      </c>
      <c r="C9" s="2">
        <v>651</v>
      </c>
      <c r="D9" s="2">
        <v>131</v>
      </c>
      <c r="E9" s="2">
        <v>8</v>
      </c>
      <c r="F9" s="2">
        <v>1</v>
      </c>
      <c r="G9" s="2">
        <v>0</v>
      </c>
      <c r="H9" s="2">
        <v>18</v>
      </c>
      <c r="I9" s="2">
        <v>0</v>
      </c>
      <c r="J9" s="2">
        <v>0</v>
      </c>
      <c r="K9" s="2">
        <v>0</v>
      </c>
      <c r="L9" s="2">
        <v>0</v>
      </c>
      <c r="M9" s="6">
        <f t="shared" si="0"/>
        <v>815</v>
      </c>
      <c r="N9" s="23" t="s">
        <v>120</v>
      </c>
    </row>
    <row r="10" spans="1:14" x14ac:dyDescent="0.25">
      <c r="A10" s="64" t="s">
        <v>19</v>
      </c>
      <c r="B10" s="65">
        <v>8</v>
      </c>
      <c r="C10" s="65">
        <v>178</v>
      </c>
      <c r="D10" s="65">
        <v>106</v>
      </c>
      <c r="E10" s="65">
        <v>3</v>
      </c>
      <c r="F10" s="65">
        <v>0</v>
      </c>
      <c r="G10" s="65">
        <v>0</v>
      </c>
      <c r="H10" s="65">
        <v>11</v>
      </c>
      <c r="I10" s="65">
        <v>0</v>
      </c>
      <c r="J10" s="65">
        <v>0</v>
      </c>
      <c r="K10" s="65">
        <v>0</v>
      </c>
      <c r="L10" s="65">
        <v>0</v>
      </c>
      <c r="M10" s="86">
        <f t="shared" si="0"/>
        <v>306</v>
      </c>
      <c r="N10" s="23" t="s">
        <v>121</v>
      </c>
    </row>
    <row r="11" spans="1:14" x14ac:dyDescent="0.25">
      <c r="A11" s="35" t="s">
        <v>20</v>
      </c>
      <c r="B11" s="2">
        <v>0</v>
      </c>
      <c r="C11" s="2">
        <v>202</v>
      </c>
      <c r="D11" s="2">
        <v>119</v>
      </c>
      <c r="E11" s="2">
        <v>10</v>
      </c>
      <c r="F11" s="2">
        <v>1</v>
      </c>
      <c r="G11" s="2">
        <v>0</v>
      </c>
      <c r="H11" s="2">
        <v>4</v>
      </c>
      <c r="I11" s="2">
        <v>5</v>
      </c>
      <c r="J11" s="2">
        <v>1</v>
      </c>
      <c r="K11" s="2">
        <v>0</v>
      </c>
      <c r="L11" s="2">
        <v>0</v>
      </c>
      <c r="M11" s="6">
        <f t="shared" si="0"/>
        <v>342</v>
      </c>
      <c r="N11" s="23" t="s">
        <v>216</v>
      </c>
    </row>
    <row r="12" spans="1:14" x14ac:dyDescent="0.25">
      <c r="A12" s="64" t="s">
        <v>23</v>
      </c>
      <c r="B12" s="65">
        <v>3</v>
      </c>
      <c r="C12" s="65">
        <v>340</v>
      </c>
      <c r="D12" s="65">
        <v>137</v>
      </c>
      <c r="E12" s="65">
        <v>0</v>
      </c>
      <c r="F12" s="65">
        <v>0</v>
      </c>
      <c r="G12" s="65">
        <v>0</v>
      </c>
      <c r="H12" s="65">
        <v>7</v>
      </c>
      <c r="I12" s="65">
        <v>0</v>
      </c>
      <c r="J12" s="65">
        <v>0</v>
      </c>
      <c r="K12" s="65">
        <v>0</v>
      </c>
      <c r="L12" s="65">
        <v>0</v>
      </c>
      <c r="M12" s="86">
        <f t="shared" si="0"/>
        <v>487</v>
      </c>
      <c r="N12" s="23" t="s">
        <v>122</v>
      </c>
    </row>
    <row r="13" spans="1:14" x14ac:dyDescent="0.25">
      <c r="A13" s="35" t="s">
        <v>24</v>
      </c>
      <c r="B13" s="2">
        <v>18</v>
      </c>
      <c r="C13" s="2">
        <v>2378</v>
      </c>
      <c r="D13" s="2">
        <v>727</v>
      </c>
      <c r="E13" s="2">
        <v>15</v>
      </c>
      <c r="F13" s="2">
        <v>2</v>
      </c>
      <c r="G13" s="2">
        <v>0</v>
      </c>
      <c r="H13" s="2">
        <v>2</v>
      </c>
      <c r="I13" s="2">
        <v>3</v>
      </c>
      <c r="J13" s="2">
        <v>1</v>
      </c>
      <c r="K13" s="2">
        <v>0</v>
      </c>
      <c r="L13" s="2">
        <v>0</v>
      </c>
      <c r="M13" s="6">
        <f t="shared" si="0"/>
        <v>3146</v>
      </c>
      <c r="N13" s="23" t="s">
        <v>123</v>
      </c>
    </row>
    <row r="14" spans="1:14" x14ac:dyDescent="0.25">
      <c r="A14" s="64" t="s">
        <v>213</v>
      </c>
      <c r="B14" s="65">
        <v>279</v>
      </c>
      <c r="C14" s="65">
        <v>8476</v>
      </c>
      <c r="D14" s="65">
        <v>2551</v>
      </c>
      <c r="E14" s="65">
        <v>129</v>
      </c>
      <c r="F14" s="65">
        <v>6</v>
      </c>
      <c r="G14" s="65">
        <v>35</v>
      </c>
      <c r="H14" s="65">
        <v>252</v>
      </c>
      <c r="I14" s="65">
        <v>17</v>
      </c>
      <c r="J14" s="65">
        <v>31</v>
      </c>
      <c r="K14" s="65">
        <v>6</v>
      </c>
      <c r="L14" s="65">
        <v>20</v>
      </c>
      <c r="M14" s="86">
        <f t="shared" si="0"/>
        <v>11802</v>
      </c>
      <c r="N14" s="23" t="s">
        <v>214</v>
      </c>
    </row>
    <row r="15" spans="1:14" x14ac:dyDescent="0.25">
      <c r="A15" s="35" t="s">
        <v>21</v>
      </c>
      <c r="B15" s="2">
        <v>4</v>
      </c>
      <c r="C15" s="2">
        <v>2863</v>
      </c>
      <c r="D15" s="2">
        <v>834</v>
      </c>
      <c r="E15" s="2">
        <v>18</v>
      </c>
      <c r="F15" s="2">
        <v>3</v>
      </c>
      <c r="G15" s="2">
        <v>12</v>
      </c>
      <c r="H15" s="2">
        <v>22</v>
      </c>
      <c r="I15" s="2">
        <v>7</v>
      </c>
      <c r="J15" s="2">
        <v>0</v>
      </c>
      <c r="K15" s="2">
        <v>0</v>
      </c>
      <c r="L15" s="2">
        <v>0</v>
      </c>
      <c r="M15" s="6">
        <f t="shared" si="0"/>
        <v>3763</v>
      </c>
      <c r="N15" s="23" t="s">
        <v>124</v>
      </c>
    </row>
    <row r="16" spans="1:14" x14ac:dyDescent="0.25">
      <c r="A16" s="64" t="s">
        <v>22</v>
      </c>
      <c r="B16" s="65">
        <v>3</v>
      </c>
      <c r="C16" s="65">
        <v>1020</v>
      </c>
      <c r="D16" s="65">
        <v>120</v>
      </c>
      <c r="E16" s="65">
        <v>15</v>
      </c>
      <c r="F16" s="65">
        <v>1</v>
      </c>
      <c r="G16" s="65">
        <v>0</v>
      </c>
      <c r="H16" s="65">
        <v>7</v>
      </c>
      <c r="I16" s="65">
        <v>1</v>
      </c>
      <c r="J16" s="65">
        <v>0</v>
      </c>
      <c r="K16" s="65">
        <v>0</v>
      </c>
      <c r="L16" s="65">
        <v>0</v>
      </c>
      <c r="M16" s="86">
        <f t="shared" si="0"/>
        <v>1167</v>
      </c>
      <c r="N16" s="23" t="s">
        <v>125</v>
      </c>
    </row>
    <row r="17" spans="1:14" x14ac:dyDescent="0.25">
      <c r="A17" s="35" t="s">
        <v>25</v>
      </c>
      <c r="B17" s="2">
        <v>1</v>
      </c>
      <c r="C17" s="2">
        <v>955</v>
      </c>
      <c r="D17" s="2">
        <v>387</v>
      </c>
      <c r="E17" s="2">
        <v>96</v>
      </c>
      <c r="F17" s="2">
        <v>24</v>
      </c>
      <c r="G17" s="2">
        <v>22</v>
      </c>
      <c r="H17" s="2">
        <v>3</v>
      </c>
      <c r="I17" s="2">
        <v>6</v>
      </c>
      <c r="J17" s="2">
        <v>7</v>
      </c>
      <c r="K17" s="2">
        <v>6</v>
      </c>
      <c r="L17" s="2">
        <v>11</v>
      </c>
      <c r="M17" s="6">
        <f t="shared" si="0"/>
        <v>1518</v>
      </c>
      <c r="N17" s="23" t="s">
        <v>126</v>
      </c>
    </row>
    <row r="18" spans="1:14" x14ac:dyDescent="0.25">
      <c r="A18" s="64" t="s">
        <v>48</v>
      </c>
      <c r="B18" s="65">
        <v>23</v>
      </c>
      <c r="C18" s="65">
        <v>1727</v>
      </c>
      <c r="D18" s="65">
        <v>651</v>
      </c>
      <c r="E18" s="65">
        <v>7</v>
      </c>
      <c r="F18" s="65">
        <v>0</v>
      </c>
      <c r="G18" s="65">
        <v>3</v>
      </c>
      <c r="H18" s="65">
        <v>20</v>
      </c>
      <c r="I18" s="65">
        <v>10</v>
      </c>
      <c r="J18" s="65">
        <v>1</v>
      </c>
      <c r="K18" s="65">
        <v>0</v>
      </c>
      <c r="L18" s="65">
        <v>0</v>
      </c>
      <c r="M18" s="86">
        <f t="shared" si="0"/>
        <v>2442</v>
      </c>
      <c r="N18" s="23" t="s">
        <v>127</v>
      </c>
    </row>
    <row r="19" spans="1:14" x14ac:dyDescent="0.25">
      <c r="A19" s="35" t="s">
        <v>26</v>
      </c>
      <c r="B19" s="2">
        <v>10</v>
      </c>
      <c r="C19" s="2">
        <v>3695</v>
      </c>
      <c r="D19" s="2">
        <v>1294</v>
      </c>
      <c r="E19" s="2">
        <v>14</v>
      </c>
      <c r="F19" s="2">
        <v>1</v>
      </c>
      <c r="G19" s="2">
        <v>2</v>
      </c>
      <c r="H19" s="2">
        <v>2</v>
      </c>
      <c r="I19" s="2">
        <v>5</v>
      </c>
      <c r="J19" s="2">
        <v>0</v>
      </c>
      <c r="K19" s="2">
        <v>0</v>
      </c>
      <c r="L19" s="2">
        <v>0</v>
      </c>
      <c r="M19" s="6">
        <f t="shared" si="0"/>
        <v>5023</v>
      </c>
      <c r="N19" s="23" t="s">
        <v>128</v>
      </c>
    </row>
    <row r="20" spans="1:14" x14ac:dyDescent="0.25">
      <c r="A20" s="64" t="s">
        <v>27</v>
      </c>
      <c r="B20" s="65">
        <v>1</v>
      </c>
      <c r="C20" s="65">
        <v>217</v>
      </c>
      <c r="D20" s="65">
        <v>81</v>
      </c>
      <c r="E20" s="65">
        <v>1</v>
      </c>
      <c r="F20" s="65">
        <v>0</v>
      </c>
      <c r="G20" s="65">
        <v>1</v>
      </c>
      <c r="H20" s="65">
        <v>2</v>
      </c>
      <c r="I20" s="65">
        <v>1</v>
      </c>
      <c r="J20" s="65">
        <v>0</v>
      </c>
      <c r="K20" s="65">
        <v>0</v>
      </c>
      <c r="L20" s="65">
        <v>0</v>
      </c>
      <c r="M20" s="86">
        <f t="shared" si="0"/>
        <v>304</v>
      </c>
      <c r="N20" s="23" t="s">
        <v>129</v>
      </c>
    </row>
    <row r="21" spans="1:14" x14ac:dyDescent="0.25">
      <c r="A21" s="35" t="s">
        <v>28</v>
      </c>
      <c r="B21" s="2">
        <v>9</v>
      </c>
      <c r="C21" s="2">
        <v>2199</v>
      </c>
      <c r="D21" s="2">
        <v>745</v>
      </c>
      <c r="E21" s="2">
        <v>23</v>
      </c>
      <c r="F21" s="2">
        <v>2</v>
      </c>
      <c r="G21" s="2">
        <v>9</v>
      </c>
      <c r="H21" s="2">
        <v>7</v>
      </c>
      <c r="I21" s="2">
        <v>6</v>
      </c>
      <c r="J21" s="2">
        <v>14</v>
      </c>
      <c r="K21" s="2">
        <v>0</v>
      </c>
      <c r="L21" s="2">
        <v>6</v>
      </c>
      <c r="M21" s="6">
        <f t="shared" si="0"/>
        <v>3020</v>
      </c>
      <c r="N21" s="23" t="s">
        <v>130</v>
      </c>
    </row>
    <row r="22" spans="1:14" x14ac:dyDescent="0.25">
      <c r="A22" s="64" t="s">
        <v>29</v>
      </c>
      <c r="B22" s="65">
        <v>9</v>
      </c>
      <c r="C22" s="65">
        <v>2745</v>
      </c>
      <c r="D22" s="65">
        <v>1153</v>
      </c>
      <c r="E22" s="65">
        <v>29</v>
      </c>
      <c r="F22" s="65">
        <v>5</v>
      </c>
      <c r="G22" s="65">
        <v>0</v>
      </c>
      <c r="H22" s="65">
        <v>9</v>
      </c>
      <c r="I22" s="65">
        <v>0</v>
      </c>
      <c r="J22" s="65">
        <v>2</v>
      </c>
      <c r="K22" s="65">
        <v>0</v>
      </c>
      <c r="L22" s="65">
        <v>0</v>
      </c>
      <c r="M22" s="86">
        <f t="shared" si="0"/>
        <v>3952</v>
      </c>
      <c r="N22" s="23" t="s">
        <v>131</v>
      </c>
    </row>
    <row r="23" spans="1:14" x14ac:dyDescent="0.25">
      <c r="A23" s="35" t="s">
        <v>30</v>
      </c>
      <c r="B23" s="2">
        <v>3</v>
      </c>
      <c r="C23" s="2">
        <v>630</v>
      </c>
      <c r="D23" s="2">
        <v>199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6">
        <f t="shared" si="0"/>
        <v>834</v>
      </c>
      <c r="N23" s="23" t="s">
        <v>132</v>
      </c>
    </row>
    <row r="24" spans="1:14" x14ac:dyDescent="0.25">
      <c r="A24" s="64" t="s">
        <v>31</v>
      </c>
      <c r="B24" s="65">
        <v>15</v>
      </c>
      <c r="C24" s="65">
        <v>65</v>
      </c>
      <c r="D24" s="65">
        <v>21</v>
      </c>
      <c r="E24" s="65">
        <v>1</v>
      </c>
      <c r="F24" s="65">
        <v>0</v>
      </c>
      <c r="G24" s="65">
        <v>0</v>
      </c>
      <c r="H24" s="65">
        <v>1</v>
      </c>
      <c r="I24" s="65">
        <v>1</v>
      </c>
      <c r="J24" s="65">
        <v>0</v>
      </c>
      <c r="K24" s="65">
        <v>0</v>
      </c>
      <c r="L24" s="65">
        <v>0</v>
      </c>
      <c r="M24" s="86">
        <f t="shared" si="0"/>
        <v>104</v>
      </c>
      <c r="N24" s="23" t="s">
        <v>133</v>
      </c>
    </row>
    <row r="25" spans="1:14" x14ac:dyDescent="0.25">
      <c r="A25" s="35" t="s">
        <v>32</v>
      </c>
      <c r="B25" s="2">
        <v>0</v>
      </c>
      <c r="C25" s="2">
        <v>71</v>
      </c>
      <c r="D25" s="2">
        <v>13</v>
      </c>
      <c r="E25" s="2">
        <v>0</v>
      </c>
      <c r="F25" s="2">
        <v>0</v>
      </c>
      <c r="G25" s="2">
        <v>0</v>
      </c>
      <c r="H25" s="2">
        <v>2</v>
      </c>
      <c r="I25" s="2">
        <v>0</v>
      </c>
      <c r="J25" s="2">
        <v>0</v>
      </c>
      <c r="K25" s="2">
        <v>0</v>
      </c>
      <c r="L25" s="2">
        <v>0</v>
      </c>
      <c r="M25" s="6">
        <f t="shared" si="0"/>
        <v>86</v>
      </c>
      <c r="N25" s="23" t="s">
        <v>134</v>
      </c>
    </row>
    <row r="26" spans="1:14" x14ac:dyDescent="0.25">
      <c r="A26" s="64" t="s">
        <v>33</v>
      </c>
      <c r="B26" s="65">
        <v>37</v>
      </c>
      <c r="C26" s="65">
        <v>14862</v>
      </c>
      <c r="D26" s="65">
        <v>3788</v>
      </c>
      <c r="E26" s="65">
        <v>83</v>
      </c>
      <c r="F26" s="65">
        <v>10</v>
      </c>
      <c r="G26" s="65">
        <v>17</v>
      </c>
      <c r="H26" s="65">
        <v>69</v>
      </c>
      <c r="I26" s="65">
        <v>56</v>
      </c>
      <c r="J26" s="65">
        <v>2</v>
      </c>
      <c r="K26" s="65">
        <v>0</v>
      </c>
      <c r="L26" s="65">
        <v>0</v>
      </c>
      <c r="M26" s="86">
        <f t="shared" si="0"/>
        <v>18924</v>
      </c>
      <c r="N26" s="23" t="s">
        <v>135</v>
      </c>
    </row>
    <row r="27" spans="1:14" x14ac:dyDescent="0.25">
      <c r="A27" s="35" t="s">
        <v>34</v>
      </c>
      <c r="B27" s="2">
        <v>2</v>
      </c>
      <c r="C27" s="2">
        <v>352</v>
      </c>
      <c r="D27" s="2">
        <v>157</v>
      </c>
      <c r="E27" s="2">
        <v>3</v>
      </c>
      <c r="F27" s="2">
        <v>0</v>
      </c>
      <c r="G27" s="2">
        <v>0</v>
      </c>
      <c r="H27" s="2">
        <v>4</v>
      </c>
      <c r="I27" s="2">
        <v>1</v>
      </c>
      <c r="J27" s="2">
        <v>1</v>
      </c>
      <c r="K27" s="2">
        <v>0</v>
      </c>
      <c r="L27" s="2">
        <v>0</v>
      </c>
      <c r="M27" s="6">
        <f t="shared" si="0"/>
        <v>520</v>
      </c>
      <c r="N27" s="23" t="s">
        <v>136</v>
      </c>
    </row>
    <row r="28" spans="1:14" x14ac:dyDescent="0.25">
      <c r="A28" s="64" t="s">
        <v>35</v>
      </c>
      <c r="B28" s="65">
        <v>72</v>
      </c>
      <c r="C28" s="65">
        <v>898</v>
      </c>
      <c r="D28" s="65">
        <v>315</v>
      </c>
      <c r="E28" s="65">
        <v>4</v>
      </c>
      <c r="F28" s="65">
        <v>0</v>
      </c>
      <c r="G28" s="65">
        <v>0</v>
      </c>
      <c r="H28" s="65">
        <v>33</v>
      </c>
      <c r="I28" s="65">
        <v>14</v>
      </c>
      <c r="J28" s="65">
        <v>0</v>
      </c>
      <c r="K28" s="65">
        <v>0</v>
      </c>
      <c r="L28" s="65">
        <v>0</v>
      </c>
      <c r="M28" s="86">
        <f t="shared" si="0"/>
        <v>1336</v>
      </c>
      <c r="N28" s="23" t="s">
        <v>137</v>
      </c>
    </row>
    <row r="29" spans="1:14" x14ac:dyDescent="0.25">
      <c r="A29" s="35" t="s">
        <v>36</v>
      </c>
      <c r="B29" s="2">
        <v>6</v>
      </c>
      <c r="C29" s="2">
        <v>939</v>
      </c>
      <c r="D29" s="2">
        <v>367</v>
      </c>
      <c r="E29" s="2">
        <v>8</v>
      </c>
      <c r="F29" s="2">
        <v>1</v>
      </c>
      <c r="G29" s="2">
        <v>3</v>
      </c>
      <c r="H29" s="2">
        <v>1</v>
      </c>
      <c r="I29" s="2">
        <v>2</v>
      </c>
      <c r="J29" s="2">
        <v>0</v>
      </c>
      <c r="K29" s="2">
        <v>0</v>
      </c>
      <c r="L29" s="2">
        <v>0</v>
      </c>
      <c r="M29" s="6">
        <f t="shared" si="0"/>
        <v>1327</v>
      </c>
      <c r="N29" s="23" t="s">
        <v>138</v>
      </c>
    </row>
    <row r="30" spans="1:14" x14ac:dyDescent="0.25">
      <c r="A30" s="64" t="s">
        <v>37</v>
      </c>
      <c r="B30" s="65">
        <v>0</v>
      </c>
      <c r="C30" s="65">
        <v>78</v>
      </c>
      <c r="D30" s="65">
        <v>32</v>
      </c>
      <c r="E30" s="65">
        <v>2</v>
      </c>
      <c r="F30" s="65">
        <v>0</v>
      </c>
      <c r="G30" s="65">
        <v>0</v>
      </c>
      <c r="H30" s="65">
        <v>1</v>
      </c>
      <c r="I30" s="65">
        <v>3</v>
      </c>
      <c r="J30" s="65">
        <v>1</v>
      </c>
      <c r="K30" s="65">
        <v>0</v>
      </c>
      <c r="L30" s="65">
        <v>0</v>
      </c>
      <c r="M30" s="86">
        <f t="shared" si="0"/>
        <v>117</v>
      </c>
      <c r="N30" s="23" t="s">
        <v>139</v>
      </c>
    </row>
    <row r="31" spans="1:14" x14ac:dyDescent="0.25">
      <c r="A31" s="35" t="s">
        <v>38</v>
      </c>
      <c r="B31" s="2">
        <v>8</v>
      </c>
      <c r="C31" s="2">
        <v>1469</v>
      </c>
      <c r="D31" s="2">
        <v>586</v>
      </c>
      <c r="E31" s="2">
        <v>4</v>
      </c>
      <c r="F31" s="2">
        <v>2</v>
      </c>
      <c r="G31" s="2">
        <v>0</v>
      </c>
      <c r="H31" s="2">
        <v>0</v>
      </c>
      <c r="I31" s="2">
        <v>2</v>
      </c>
      <c r="J31" s="2">
        <v>1</v>
      </c>
      <c r="K31" s="2">
        <v>0</v>
      </c>
      <c r="L31" s="2">
        <v>0</v>
      </c>
      <c r="M31" s="6">
        <f t="shared" si="0"/>
        <v>2072</v>
      </c>
      <c r="N31" s="23" t="s">
        <v>140</v>
      </c>
    </row>
    <row r="32" spans="1:14" x14ac:dyDescent="0.25">
      <c r="A32" s="64" t="s">
        <v>39</v>
      </c>
      <c r="B32" s="65">
        <v>1</v>
      </c>
      <c r="C32" s="65">
        <v>883</v>
      </c>
      <c r="D32" s="65">
        <v>168</v>
      </c>
      <c r="E32" s="65">
        <v>4</v>
      </c>
      <c r="F32" s="65">
        <v>0</v>
      </c>
      <c r="G32" s="65">
        <v>0</v>
      </c>
      <c r="H32" s="65">
        <v>10</v>
      </c>
      <c r="I32" s="65">
        <v>0</v>
      </c>
      <c r="J32" s="65">
        <v>0</v>
      </c>
      <c r="K32" s="65">
        <v>0</v>
      </c>
      <c r="L32" s="65">
        <v>0</v>
      </c>
      <c r="M32" s="86">
        <f t="shared" si="0"/>
        <v>1066</v>
      </c>
      <c r="N32" s="23" t="s">
        <v>141</v>
      </c>
    </row>
    <row r="33" spans="1:14" x14ac:dyDescent="0.25">
      <c r="A33" s="35" t="s">
        <v>40</v>
      </c>
      <c r="B33" s="2">
        <v>9</v>
      </c>
      <c r="C33" s="2">
        <v>1156</v>
      </c>
      <c r="D33" s="2">
        <v>481</v>
      </c>
      <c r="E33" s="2">
        <v>6</v>
      </c>
      <c r="F33" s="2">
        <v>0</v>
      </c>
      <c r="G33" s="2">
        <v>0</v>
      </c>
      <c r="H33" s="2">
        <v>10</v>
      </c>
      <c r="I33" s="2">
        <v>9</v>
      </c>
      <c r="J33" s="2">
        <v>1</v>
      </c>
      <c r="K33" s="2">
        <v>0</v>
      </c>
      <c r="L33" s="2">
        <v>0</v>
      </c>
      <c r="M33" s="6">
        <f t="shared" si="0"/>
        <v>1672</v>
      </c>
      <c r="N33" s="23" t="s">
        <v>142</v>
      </c>
    </row>
    <row r="34" spans="1:14" x14ac:dyDescent="0.25">
      <c r="A34" s="64" t="s">
        <v>41</v>
      </c>
      <c r="B34" s="65">
        <v>18</v>
      </c>
      <c r="C34" s="65">
        <v>747</v>
      </c>
      <c r="D34" s="65">
        <v>764</v>
      </c>
      <c r="E34" s="65">
        <v>15</v>
      </c>
      <c r="F34" s="65">
        <v>1</v>
      </c>
      <c r="G34" s="65">
        <v>1</v>
      </c>
      <c r="H34" s="65">
        <v>37</v>
      </c>
      <c r="I34" s="65">
        <v>25</v>
      </c>
      <c r="J34" s="65">
        <v>2</v>
      </c>
      <c r="K34" s="65">
        <v>0</v>
      </c>
      <c r="L34" s="65">
        <v>0</v>
      </c>
      <c r="M34" s="86">
        <f t="shared" si="0"/>
        <v>1610</v>
      </c>
      <c r="N34" s="23" t="s">
        <v>143</v>
      </c>
    </row>
    <row r="35" spans="1:14" x14ac:dyDescent="0.25">
      <c r="A35" s="35" t="s">
        <v>42</v>
      </c>
      <c r="B35" s="2">
        <v>12</v>
      </c>
      <c r="C35" s="2">
        <v>7646</v>
      </c>
      <c r="D35" s="2">
        <v>3181</v>
      </c>
      <c r="E35" s="2">
        <v>92</v>
      </c>
      <c r="F35" s="2">
        <v>25</v>
      </c>
      <c r="G35" s="2">
        <v>9</v>
      </c>
      <c r="H35" s="2">
        <v>28</v>
      </c>
      <c r="I35" s="2">
        <v>38</v>
      </c>
      <c r="J35" s="2">
        <v>23</v>
      </c>
      <c r="K35" s="2">
        <v>4</v>
      </c>
      <c r="L35" s="2">
        <v>20</v>
      </c>
      <c r="M35" s="6">
        <f t="shared" si="0"/>
        <v>11078</v>
      </c>
      <c r="N35" s="23" t="s">
        <v>217</v>
      </c>
    </row>
    <row r="36" spans="1:14" x14ac:dyDescent="0.25">
      <c r="A36" s="64" t="s">
        <v>43</v>
      </c>
      <c r="B36" s="65">
        <v>0</v>
      </c>
      <c r="C36" s="65">
        <v>56</v>
      </c>
      <c r="D36" s="65">
        <v>37</v>
      </c>
      <c r="E36" s="65">
        <v>0</v>
      </c>
      <c r="F36" s="65">
        <v>0</v>
      </c>
      <c r="G36" s="65">
        <v>0</v>
      </c>
      <c r="H36" s="65">
        <v>2</v>
      </c>
      <c r="I36" s="65">
        <v>0</v>
      </c>
      <c r="J36" s="65">
        <v>0</v>
      </c>
      <c r="K36" s="65">
        <v>0</v>
      </c>
      <c r="L36" s="65">
        <v>0</v>
      </c>
      <c r="M36" s="86">
        <f t="shared" si="0"/>
        <v>95</v>
      </c>
      <c r="N36" s="23" t="s">
        <v>144</v>
      </c>
    </row>
    <row r="37" spans="1:14" x14ac:dyDescent="0.25">
      <c r="A37" s="35" t="s">
        <v>44</v>
      </c>
      <c r="B37" s="2">
        <v>29</v>
      </c>
      <c r="C37" s="2">
        <v>4063</v>
      </c>
      <c r="D37" s="2">
        <v>1748</v>
      </c>
      <c r="E37" s="2">
        <v>34</v>
      </c>
      <c r="F37" s="2">
        <v>2</v>
      </c>
      <c r="G37" s="2">
        <v>2</v>
      </c>
      <c r="H37" s="2">
        <v>27</v>
      </c>
      <c r="I37" s="2">
        <v>6</v>
      </c>
      <c r="J37" s="2">
        <v>0</v>
      </c>
      <c r="K37" s="2">
        <v>0</v>
      </c>
      <c r="L37" s="2">
        <v>0</v>
      </c>
      <c r="M37" s="6">
        <f t="shared" si="0"/>
        <v>5911</v>
      </c>
      <c r="N37" s="23" t="s">
        <v>145</v>
      </c>
    </row>
    <row r="38" spans="1:14" x14ac:dyDescent="0.25">
      <c r="A38" s="64" t="s">
        <v>45</v>
      </c>
      <c r="B38" s="65">
        <v>0</v>
      </c>
      <c r="C38" s="65">
        <v>731</v>
      </c>
      <c r="D38" s="65">
        <v>119</v>
      </c>
      <c r="E38" s="65">
        <v>4</v>
      </c>
      <c r="F38" s="65">
        <v>0</v>
      </c>
      <c r="G38" s="65">
        <v>0</v>
      </c>
      <c r="H38" s="65">
        <v>17</v>
      </c>
      <c r="I38" s="65">
        <v>0</v>
      </c>
      <c r="J38" s="65">
        <v>0</v>
      </c>
      <c r="K38" s="65">
        <v>0</v>
      </c>
      <c r="L38" s="65">
        <v>0</v>
      </c>
      <c r="M38" s="86">
        <f t="shared" si="0"/>
        <v>871</v>
      </c>
      <c r="N38" s="23" t="s">
        <v>146</v>
      </c>
    </row>
    <row r="39" spans="1:14" x14ac:dyDescent="0.25">
      <c r="A39" s="35" t="s">
        <v>46</v>
      </c>
      <c r="B39" s="2">
        <v>0</v>
      </c>
      <c r="C39" s="2">
        <v>227</v>
      </c>
      <c r="D39" s="2">
        <v>70</v>
      </c>
      <c r="E39" s="2">
        <v>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6">
        <f t="shared" si="0"/>
        <v>300</v>
      </c>
      <c r="N39" s="23" t="s">
        <v>147</v>
      </c>
    </row>
    <row r="40" spans="1:14" ht="10.5" customHeight="1" x14ac:dyDescent="0.25">
      <c r="A40" s="15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24" customHeight="1" x14ac:dyDescent="0.25">
      <c r="A41" s="74" t="s">
        <v>63</v>
      </c>
      <c r="B41" s="75">
        <f t="shared" ref="B41:M41" si="1">SUM(B8:B39)</f>
        <v>606</v>
      </c>
      <c r="C41" s="75">
        <f t="shared" si="1"/>
        <v>63439</v>
      </c>
      <c r="D41" s="75">
        <f t="shared" si="1"/>
        <v>21300</v>
      </c>
      <c r="E41" s="75">
        <f t="shared" si="1"/>
        <v>645</v>
      </c>
      <c r="F41" s="75">
        <f t="shared" si="1"/>
        <v>87</v>
      </c>
      <c r="G41" s="75">
        <f t="shared" si="1"/>
        <v>116</v>
      </c>
      <c r="H41" s="75">
        <f t="shared" si="1"/>
        <v>715</v>
      </c>
      <c r="I41" s="75">
        <f t="shared" si="1"/>
        <v>236</v>
      </c>
      <c r="J41" s="75">
        <f t="shared" si="1"/>
        <v>88</v>
      </c>
      <c r="K41" s="75">
        <f t="shared" si="1"/>
        <v>16</v>
      </c>
      <c r="L41" s="75">
        <f t="shared" si="1"/>
        <v>57</v>
      </c>
      <c r="M41" s="75">
        <f t="shared" si="1"/>
        <v>87305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G42"/>
  <sheetViews>
    <sheetView zoomScaleNormal="100" workbookViewId="0">
      <selection activeCell="C55" sqref="C55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03" t="s">
        <v>208</v>
      </c>
      <c r="B2" s="103"/>
      <c r="C2" s="103"/>
      <c r="D2" s="103"/>
      <c r="E2" s="103"/>
      <c r="F2" s="103"/>
    </row>
    <row r="3" spans="1:7" ht="15" customHeight="1" x14ac:dyDescent="0.3">
      <c r="A3" s="40" t="s">
        <v>188</v>
      </c>
      <c r="B3" s="39"/>
      <c r="C3" s="39"/>
      <c r="D3" s="34"/>
    </row>
    <row r="5" spans="1:7" ht="15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  <c r="G5" s="36"/>
    </row>
    <row r="6" spans="1:7" ht="31.5" customHeight="1" x14ac:dyDescent="0.25">
      <c r="A6" s="96"/>
      <c r="B6" s="95"/>
      <c r="C6" s="95"/>
      <c r="D6" s="95"/>
    </row>
    <row r="7" spans="1:7" ht="7.5" customHeight="1" x14ac:dyDescent="0.25">
      <c r="A7" s="15"/>
      <c r="B7" s="17"/>
      <c r="C7" s="17"/>
      <c r="D7" s="17"/>
    </row>
    <row r="8" spans="1:7" x14ac:dyDescent="0.25">
      <c r="A8" s="69" t="s">
        <v>17</v>
      </c>
      <c r="B8" s="73">
        <v>21551</v>
      </c>
      <c r="C8" s="73">
        <v>2906</v>
      </c>
      <c r="D8" s="63">
        <f t="shared" ref="D8:D39" si="0">SUM(B8:C8)</f>
        <v>24457</v>
      </c>
      <c r="E8" s="23" t="s">
        <v>119</v>
      </c>
    </row>
    <row r="9" spans="1:7" x14ac:dyDescent="0.25">
      <c r="A9" s="35" t="s">
        <v>18</v>
      </c>
      <c r="B9" s="2">
        <v>28223</v>
      </c>
      <c r="C9" s="2">
        <v>1740</v>
      </c>
      <c r="D9" s="6">
        <f t="shared" si="0"/>
        <v>29963</v>
      </c>
      <c r="E9" s="23" t="s">
        <v>120</v>
      </c>
    </row>
    <row r="10" spans="1:7" x14ac:dyDescent="0.25">
      <c r="A10" s="69" t="s">
        <v>19</v>
      </c>
      <c r="B10" s="73">
        <v>2355</v>
      </c>
      <c r="C10" s="73">
        <v>567</v>
      </c>
      <c r="D10" s="63">
        <f t="shared" si="0"/>
        <v>2922</v>
      </c>
      <c r="E10" s="23" t="s">
        <v>121</v>
      </c>
    </row>
    <row r="11" spans="1:7" x14ac:dyDescent="0.25">
      <c r="A11" s="35" t="s">
        <v>20</v>
      </c>
      <c r="B11" s="2">
        <v>1690</v>
      </c>
      <c r="C11" s="2">
        <v>671</v>
      </c>
      <c r="D11" s="6">
        <f t="shared" si="0"/>
        <v>2361</v>
      </c>
      <c r="E11" s="23" t="s">
        <v>216</v>
      </c>
    </row>
    <row r="12" spans="1:7" x14ac:dyDescent="0.25">
      <c r="A12" s="69" t="s">
        <v>23</v>
      </c>
      <c r="B12" s="73">
        <v>7975</v>
      </c>
      <c r="C12" s="73">
        <v>914</v>
      </c>
      <c r="D12" s="63">
        <f t="shared" si="0"/>
        <v>8889</v>
      </c>
      <c r="E12" s="23" t="s">
        <v>122</v>
      </c>
    </row>
    <row r="13" spans="1:7" x14ac:dyDescent="0.25">
      <c r="A13" s="35" t="s">
        <v>24</v>
      </c>
      <c r="B13" s="2">
        <v>35547</v>
      </c>
      <c r="C13" s="2">
        <v>6366</v>
      </c>
      <c r="D13" s="6">
        <f t="shared" si="0"/>
        <v>41913</v>
      </c>
      <c r="E13" s="23" t="s">
        <v>123</v>
      </c>
    </row>
    <row r="14" spans="1:7" x14ac:dyDescent="0.25">
      <c r="A14" s="69" t="s">
        <v>213</v>
      </c>
      <c r="B14" s="73">
        <v>221283</v>
      </c>
      <c r="C14" s="73">
        <v>31091</v>
      </c>
      <c r="D14" s="63">
        <f t="shared" si="0"/>
        <v>252374</v>
      </c>
      <c r="E14" s="23" t="s">
        <v>214</v>
      </c>
    </row>
    <row r="15" spans="1:7" x14ac:dyDescent="0.25">
      <c r="A15" s="35" t="s">
        <v>21</v>
      </c>
      <c r="B15" s="2">
        <v>39551</v>
      </c>
      <c r="C15" s="2">
        <v>7093</v>
      </c>
      <c r="D15" s="6">
        <f t="shared" si="0"/>
        <v>46644</v>
      </c>
      <c r="E15" s="23" t="s">
        <v>124</v>
      </c>
    </row>
    <row r="16" spans="1:7" x14ac:dyDescent="0.25">
      <c r="A16" s="69" t="s">
        <v>22</v>
      </c>
      <c r="B16" s="73">
        <v>12256</v>
      </c>
      <c r="C16" s="73">
        <v>2142</v>
      </c>
      <c r="D16" s="63">
        <f t="shared" si="0"/>
        <v>14398</v>
      </c>
      <c r="E16" s="23" t="s">
        <v>125</v>
      </c>
    </row>
    <row r="17" spans="1:5" x14ac:dyDescent="0.25">
      <c r="A17" s="35" t="s">
        <v>25</v>
      </c>
      <c r="B17" s="2">
        <v>15147</v>
      </c>
      <c r="C17" s="2">
        <v>2718</v>
      </c>
      <c r="D17" s="6">
        <f t="shared" si="0"/>
        <v>17865</v>
      </c>
      <c r="E17" s="23" t="s">
        <v>126</v>
      </c>
    </row>
    <row r="18" spans="1:5" x14ac:dyDescent="0.25">
      <c r="A18" s="69" t="s">
        <v>48</v>
      </c>
      <c r="B18" s="73">
        <v>60542</v>
      </c>
      <c r="C18" s="73">
        <v>6349</v>
      </c>
      <c r="D18" s="63">
        <f t="shared" si="0"/>
        <v>66891</v>
      </c>
      <c r="E18" s="23" t="s">
        <v>127</v>
      </c>
    </row>
    <row r="19" spans="1:5" x14ac:dyDescent="0.25">
      <c r="A19" s="35" t="s">
        <v>26</v>
      </c>
      <c r="B19" s="2">
        <v>59716</v>
      </c>
      <c r="C19" s="2">
        <v>9078</v>
      </c>
      <c r="D19" s="6">
        <f t="shared" si="0"/>
        <v>68794</v>
      </c>
      <c r="E19" s="23" t="s">
        <v>128</v>
      </c>
    </row>
    <row r="20" spans="1:5" x14ac:dyDescent="0.25">
      <c r="A20" s="69" t="s">
        <v>27</v>
      </c>
      <c r="B20" s="73">
        <v>6438</v>
      </c>
      <c r="C20" s="73">
        <v>635</v>
      </c>
      <c r="D20" s="63">
        <f t="shared" si="0"/>
        <v>7073</v>
      </c>
      <c r="E20" s="23" t="s">
        <v>129</v>
      </c>
    </row>
    <row r="21" spans="1:5" x14ac:dyDescent="0.25">
      <c r="A21" s="35" t="s">
        <v>28</v>
      </c>
      <c r="B21" s="2">
        <v>36334</v>
      </c>
      <c r="C21" s="2">
        <v>5377</v>
      </c>
      <c r="D21" s="6">
        <f t="shared" si="0"/>
        <v>41711</v>
      </c>
      <c r="E21" s="23" t="s">
        <v>130</v>
      </c>
    </row>
    <row r="22" spans="1:5" x14ac:dyDescent="0.25">
      <c r="A22" s="69" t="s">
        <v>29</v>
      </c>
      <c r="B22" s="73">
        <v>81130</v>
      </c>
      <c r="C22" s="73">
        <v>8406</v>
      </c>
      <c r="D22" s="63">
        <f t="shared" si="0"/>
        <v>89536</v>
      </c>
      <c r="E22" s="23" t="s">
        <v>131</v>
      </c>
    </row>
    <row r="23" spans="1:5" x14ac:dyDescent="0.25">
      <c r="A23" s="35" t="s">
        <v>30</v>
      </c>
      <c r="B23" s="2">
        <v>28949</v>
      </c>
      <c r="C23" s="2">
        <v>1583</v>
      </c>
      <c r="D23" s="6">
        <f t="shared" si="0"/>
        <v>30532</v>
      </c>
      <c r="E23" s="23" t="s">
        <v>132</v>
      </c>
    </row>
    <row r="24" spans="1:5" x14ac:dyDescent="0.25">
      <c r="A24" s="69" t="s">
        <v>31</v>
      </c>
      <c r="B24" s="73">
        <v>9641</v>
      </c>
      <c r="C24" s="73">
        <v>298</v>
      </c>
      <c r="D24" s="63">
        <f t="shared" si="0"/>
        <v>9939</v>
      </c>
      <c r="E24" s="23" t="s">
        <v>133</v>
      </c>
    </row>
    <row r="25" spans="1:5" x14ac:dyDescent="0.25">
      <c r="A25" s="35" t="s">
        <v>32</v>
      </c>
      <c r="B25" s="2">
        <v>1726</v>
      </c>
      <c r="C25" s="2">
        <v>177</v>
      </c>
      <c r="D25" s="6">
        <f t="shared" si="0"/>
        <v>1903</v>
      </c>
      <c r="E25" s="23" t="s">
        <v>134</v>
      </c>
    </row>
    <row r="26" spans="1:5" x14ac:dyDescent="0.25">
      <c r="A26" s="69" t="s">
        <v>33</v>
      </c>
      <c r="B26" s="73">
        <v>146372</v>
      </c>
      <c r="C26" s="73">
        <v>33438</v>
      </c>
      <c r="D26" s="63">
        <f t="shared" si="0"/>
        <v>179810</v>
      </c>
      <c r="E26" s="23" t="s">
        <v>135</v>
      </c>
    </row>
    <row r="27" spans="1:5" x14ac:dyDescent="0.25">
      <c r="A27" s="35" t="s">
        <v>34</v>
      </c>
      <c r="B27" s="2">
        <v>5413</v>
      </c>
      <c r="C27" s="2">
        <v>943</v>
      </c>
      <c r="D27" s="6">
        <f t="shared" si="0"/>
        <v>6356</v>
      </c>
      <c r="E27" s="23" t="s">
        <v>136</v>
      </c>
    </row>
    <row r="28" spans="1:5" x14ac:dyDescent="0.25">
      <c r="A28" s="69" t="s">
        <v>35</v>
      </c>
      <c r="B28" s="73">
        <v>30194</v>
      </c>
      <c r="C28" s="73">
        <v>2580</v>
      </c>
      <c r="D28" s="63">
        <f t="shared" si="0"/>
        <v>32774</v>
      </c>
      <c r="E28" s="23" t="s">
        <v>137</v>
      </c>
    </row>
    <row r="29" spans="1:5" x14ac:dyDescent="0.25">
      <c r="A29" s="35" t="s">
        <v>36</v>
      </c>
      <c r="B29" s="2">
        <v>31379</v>
      </c>
      <c r="C29" s="2">
        <v>3308</v>
      </c>
      <c r="D29" s="6">
        <f t="shared" si="0"/>
        <v>34687</v>
      </c>
      <c r="E29" s="23" t="s">
        <v>138</v>
      </c>
    </row>
    <row r="30" spans="1:5" x14ac:dyDescent="0.25">
      <c r="A30" s="69" t="s">
        <v>37</v>
      </c>
      <c r="B30" s="73">
        <v>1839</v>
      </c>
      <c r="C30" s="73">
        <v>288</v>
      </c>
      <c r="D30" s="63">
        <f t="shared" si="0"/>
        <v>2127</v>
      </c>
      <c r="E30" s="23" t="s">
        <v>139</v>
      </c>
    </row>
    <row r="31" spans="1:5" x14ac:dyDescent="0.25">
      <c r="A31" s="35" t="s">
        <v>38</v>
      </c>
      <c r="B31" s="2">
        <v>25877</v>
      </c>
      <c r="C31" s="2">
        <v>3552</v>
      </c>
      <c r="D31" s="6">
        <f t="shared" si="0"/>
        <v>29429</v>
      </c>
      <c r="E31" s="23" t="s">
        <v>140</v>
      </c>
    </row>
    <row r="32" spans="1:5" x14ac:dyDescent="0.25">
      <c r="A32" s="69" t="s">
        <v>39</v>
      </c>
      <c r="B32" s="73">
        <v>24658</v>
      </c>
      <c r="C32" s="73">
        <v>2149</v>
      </c>
      <c r="D32" s="63">
        <f t="shared" si="0"/>
        <v>26807</v>
      </c>
      <c r="E32" s="23" t="s">
        <v>141</v>
      </c>
    </row>
    <row r="33" spans="1:5" x14ac:dyDescent="0.25">
      <c r="A33" s="35" t="s">
        <v>40</v>
      </c>
      <c r="B33" s="2">
        <v>22009</v>
      </c>
      <c r="C33" s="2">
        <v>2977</v>
      </c>
      <c r="D33" s="6">
        <f t="shared" si="0"/>
        <v>24986</v>
      </c>
      <c r="E33" s="23" t="s">
        <v>142</v>
      </c>
    </row>
    <row r="34" spans="1:5" x14ac:dyDescent="0.25">
      <c r="A34" s="69" t="s">
        <v>41</v>
      </c>
      <c r="B34" s="73">
        <v>5619</v>
      </c>
      <c r="C34" s="73">
        <v>3384</v>
      </c>
      <c r="D34" s="63">
        <f t="shared" si="0"/>
        <v>9003</v>
      </c>
      <c r="E34" s="23" t="s">
        <v>143</v>
      </c>
    </row>
    <row r="35" spans="1:5" x14ac:dyDescent="0.25">
      <c r="A35" s="35" t="s">
        <v>42</v>
      </c>
      <c r="B35" s="2">
        <v>54906</v>
      </c>
      <c r="C35" s="2">
        <v>19081</v>
      </c>
      <c r="D35" s="6">
        <f t="shared" si="0"/>
        <v>73987</v>
      </c>
      <c r="E35" s="23" t="s">
        <v>217</v>
      </c>
    </row>
    <row r="36" spans="1:5" x14ac:dyDescent="0.25">
      <c r="A36" s="69" t="s">
        <v>43</v>
      </c>
      <c r="B36" s="73">
        <v>4924</v>
      </c>
      <c r="C36" s="73">
        <v>211</v>
      </c>
      <c r="D36" s="63">
        <f t="shared" si="0"/>
        <v>5135</v>
      </c>
      <c r="E36" s="23" t="s">
        <v>144</v>
      </c>
    </row>
    <row r="37" spans="1:5" x14ac:dyDescent="0.25">
      <c r="A37" s="35" t="s">
        <v>44</v>
      </c>
      <c r="B37" s="2">
        <v>42372</v>
      </c>
      <c r="C37" s="2">
        <v>10695</v>
      </c>
      <c r="D37" s="6">
        <f t="shared" si="0"/>
        <v>53067</v>
      </c>
      <c r="E37" s="23" t="s">
        <v>145</v>
      </c>
    </row>
    <row r="38" spans="1:5" x14ac:dyDescent="0.25">
      <c r="A38" s="69" t="s">
        <v>45</v>
      </c>
      <c r="B38" s="73">
        <v>9312</v>
      </c>
      <c r="C38" s="73">
        <v>1556</v>
      </c>
      <c r="D38" s="63">
        <f t="shared" si="0"/>
        <v>10868</v>
      </c>
      <c r="E38" s="23" t="s">
        <v>146</v>
      </c>
    </row>
    <row r="39" spans="1:5" x14ac:dyDescent="0.25">
      <c r="A39" s="35" t="s">
        <v>46</v>
      </c>
      <c r="B39" s="2">
        <v>5268</v>
      </c>
      <c r="C39" s="2">
        <v>551</v>
      </c>
      <c r="D39" s="6">
        <f t="shared" si="0"/>
        <v>5819</v>
      </c>
      <c r="E39" s="23" t="s">
        <v>147</v>
      </c>
    </row>
    <row r="40" spans="1:5" ht="7.5" customHeight="1" x14ac:dyDescent="0.25">
      <c r="A40" s="15"/>
      <c r="B40" s="17"/>
      <c r="C40" s="17"/>
      <c r="D40" s="17"/>
    </row>
    <row r="41" spans="1:5" ht="22.5" customHeight="1" x14ac:dyDescent="0.25">
      <c r="A41" s="56" t="s">
        <v>63</v>
      </c>
      <c r="B41" s="57">
        <f>SUM(B8:B39)</f>
        <v>1080196</v>
      </c>
      <c r="C41" s="57">
        <f>SUM(C8:C39)</f>
        <v>172824</v>
      </c>
      <c r="D41" s="57">
        <f>SUM(D8:D39)</f>
        <v>1253020</v>
      </c>
    </row>
    <row r="42" spans="1:5" x14ac:dyDescent="0.25">
      <c r="B42" s="42">
        <f>B41*100/D41</f>
        <v>86.207402914558429</v>
      </c>
      <c r="C42" s="42">
        <f>C41*100/D41</f>
        <v>13.792597085441573</v>
      </c>
      <c r="D42" s="25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F47"/>
  <sheetViews>
    <sheetView zoomScaleNormal="100" workbookViewId="0">
      <selection activeCell="C68" sqref="C68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04" t="s">
        <v>209</v>
      </c>
      <c r="B2" s="104"/>
      <c r="C2" s="104"/>
      <c r="D2" s="104"/>
    </row>
    <row r="3" spans="1:5" ht="15.75" customHeight="1" x14ac:dyDescent="0.25">
      <c r="A3" s="104" t="s">
        <v>210</v>
      </c>
      <c r="B3" s="104"/>
      <c r="C3" s="104"/>
      <c r="D3" s="104"/>
    </row>
    <row r="5" spans="1:5" ht="15" customHeight="1" x14ac:dyDescent="0.25">
      <c r="A5" s="96" t="s">
        <v>165</v>
      </c>
      <c r="B5" s="95" t="s">
        <v>166</v>
      </c>
      <c r="C5" s="95" t="s">
        <v>167</v>
      </c>
      <c r="D5" s="95" t="s">
        <v>63</v>
      </c>
    </row>
    <row r="6" spans="1:5" ht="18.75" customHeight="1" x14ac:dyDescent="0.25">
      <c r="A6" s="96"/>
      <c r="B6" s="95"/>
      <c r="C6" s="95"/>
      <c r="D6" s="95"/>
    </row>
    <row r="7" spans="1:5" ht="6.75" customHeight="1" x14ac:dyDescent="0.25">
      <c r="A7" s="15"/>
      <c r="B7" s="17"/>
      <c r="C7" s="17"/>
      <c r="D7" s="17"/>
    </row>
    <row r="8" spans="1:5" x14ac:dyDescent="0.25">
      <c r="A8" s="69" t="s">
        <v>17</v>
      </c>
      <c r="B8" s="73">
        <v>11634</v>
      </c>
      <c r="C8" s="73">
        <v>12823</v>
      </c>
      <c r="D8" s="63">
        <f t="shared" ref="D8:D39" si="0">SUM(B8:C8)</f>
        <v>24457</v>
      </c>
      <c r="E8" s="23" t="s">
        <v>119</v>
      </c>
    </row>
    <row r="9" spans="1:5" x14ac:dyDescent="0.25">
      <c r="A9" s="35" t="s">
        <v>18</v>
      </c>
      <c r="B9" s="2">
        <v>19948</v>
      </c>
      <c r="C9" s="2">
        <v>10015</v>
      </c>
      <c r="D9" s="6">
        <f t="shared" si="0"/>
        <v>29963</v>
      </c>
      <c r="E9" s="23" t="s">
        <v>120</v>
      </c>
    </row>
    <row r="10" spans="1:5" x14ac:dyDescent="0.25">
      <c r="A10" s="69" t="s">
        <v>19</v>
      </c>
      <c r="B10" s="73">
        <v>1604</v>
      </c>
      <c r="C10" s="73">
        <v>1318</v>
      </c>
      <c r="D10" s="63">
        <f t="shared" si="0"/>
        <v>2922</v>
      </c>
      <c r="E10" s="23" t="s">
        <v>121</v>
      </c>
    </row>
    <row r="11" spans="1:5" x14ac:dyDescent="0.25">
      <c r="A11" s="35" t="s">
        <v>20</v>
      </c>
      <c r="B11" s="2">
        <v>669</v>
      </c>
      <c r="C11" s="2">
        <v>1692</v>
      </c>
      <c r="D11" s="6">
        <f t="shared" si="0"/>
        <v>2361</v>
      </c>
      <c r="E11" s="23" t="s">
        <v>216</v>
      </c>
    </row>
    <row r="12" spans="1:5" x14ac:dyDescent="0.25">
      <c r="A12" s="69" t="s">
        <v>23</v>
      </c>
      <c r="B12" s="73">
        <v>5179</v>
      </c>
      <c r="C12" s="73">
        <v>3710</v>
      </c>
      <c r="D12" s="63">
        <f t="shared" si="0"/>
        <v>8889</v>
      </c>
      <c r="E12" s="23" t="s">
        <v>122</v>
      </c>
    </row>
    <row r="13" spans="1:5" x14ac:dyDescent="0.25">
      <c r="A13" s="35" t="s">
        <v>24</v>
      </c>
      <c r="B13" s="2">
        <v>18181</v>
      </c>
      <c r="C13" s="2">
        <v>23732</v>
      </c>
      <c r="D13" s="6">
        <f t="shared" si="0"/>
        <v>41913</v>
      </c>
      <c r="E13" s="23" t="s">
        <v>123</v>
      </c>
    </row>
    <row r="14" spans="1:5" x14ac:dyDescent="0.25">
      <c r="A14" s="69" t="s">
        <v>213</v>
      </c>
      <c r="B14" s="73">
        <v>132261</v>
      </c>
      <c r="C14" s="73">
        <v>120113</v>
      </c>
      <c r="D14" s="63">
        <f t="shared" si="0"/>
        <v>252374</v>
      </c>
      <c r="E14" s="23" t="s">
        <v>214</v>
      </c>
    </row>
    <row r="15" spans="1:5" x14ac:dyDescent="0.25">
      <c r="A15" s="35" t="s">
        <v>21</v>
      </c>
      <c r="B15" s="2">
        <v>16019</v>
      </c>
      <c r="C15" s="2">
        <v>30625</v>
      </c>
      <c r="D15" s="6">
        <f t="shared" si="0"/>
        <v>46644</v>
      </c>
      <c r="E15" s="23" t="s">
        <v>124</v>
      </c>
    </row>
    <row r="16" spans="1:5" x14ac:dyDescent="0.25">
      <c r="A16" s="69" t="s">
        <v>22</v>
      </c>
      <c r="B16" s="73">
        <v>6787</v>
      </c>
      <c r="C16" s="73">
        <v>7611</v>
      </c>
      <c r="D16" s="63">
        <f t="shared" si="0"/>
        <v>14398</v>
      </c>
      <c r="E16" s="23" t="s">
        <v>125</v>
      </c>
    </row>
    <row r="17" spans="1:6" x14ac:dyDescent="0.25">
      <c r="A17" s="35" t="s">
        <v>25</v>
      </c>
      <c r="B17" s="2">
        <v>7207</v>
      </c>
      <c r="C17" s="2">
        <v>10658</v>
      </c>
      <c r="D17" s="6">
        <f t="shared" si="0"/>
        <v>17865</v>
      </c>
      <c r="E17" s="23" t="s">
        <v>126</v>
      </c>
    </row>
    <row r="18" spans="1:6" x14ac:dyDescent="0.25">
      <c r="A18" s="69" t="s">
        <v>48</v>
      </c>
      <c r="B18" s="73">
        <v>43293</v>
      </c>
      <c r="C18" s="73">
        <v>23598</v>
      </c>
      <c r="D18" s="63">
        <f t="shared" si="0"/>
        <v>66891</v>
      </c>
      <c r="E18" s="23" t="s">
        <v>127</v>
      </c>
    </row>
    <row r="19" spans="1:6" x14ac:dyDescent="0.25">
      <c r="A19" s="35" t="s">
        <v>26</v>
      </c>
      <c r="B19" s="2">
        <v>32143</v>
      </c>
      <c r="C19" s="2">
        <v>36651</v>
      </c>
      <c r="D19" s="6">
        <f t="shared" si="0"/>
        <v>68794</v>
      </c>
      <c r="E19" s="23" t="s">
        <v>128</v>
      </c>
    </row>
    <row r="20" spans="1:6" x14ac:dyDescent="0.25">
      <c r="A20" s="69" t="s">
        <v>27</v>
      </c>
      <c r="B20" s="73">
        <v>5346</v>
      </c>
      <c r="C20" s="73">
        <v>1727</v>
      </c>
      <c r="D20" s="63">
        <f t="shared" si="0"/>
        <v>7073</v>
      </c>
      <c r="E20" s="23" t="s">
        <v>129</v>
      </c>
    </row>
    <row r="21" spans="1:6" x14ac:dyDescent="0.25">
      <c r="A21" s="35" t="s">
        <v>28</v>
      </c>
      <c r="B21" s="2">
        <v>31653</v>
      </c>
      <c r="C21" s="2">
        <v>10058</v>
      </c>
      <c r="D21" s="6">
        <f t="shared" si="0"/>
        <v>41711</v>
      </c>
      <c r="E21" s="23" t="s">
        <v>130</v>
      </c>
    </row>
    <row r="22" spans="1:6" x14ac:dyDescent="0.25">
      <c r="A22" s="69" t="s">
        <v>29</v>
      </c>
      <c r="B22" s="73">
        <v>48230</v>
      </c>
      <c r="C22" s="73">
        <v>41306</v>
      </c>
      <c r="D22" s="63">
        <f t="shared" si="0"/>
        <v>89536</v>
      </c>
      <c r="E22" s="23" t="s">
        <v>131</v>
      </c>
    </row>
    <row r="23" spans="1:6" x14ac:dyDescent="0.25">
      <c r="A23" s="35" t="s">
        <v>30</v>
      </c>
      <c r="B23" s="2">
        <v>19039</v>
      </c>
      <c r="C23" s="2">
        <v>11493</v>
      </c>
      <c r="D23" s="6">
        <f t="shared" si="0"/>
        <v>30532</v>
      </c>
      <c r="E23" s="23" t="s">
        <v>132</v>
      </c>
    </row>
    <row r="24" spans="1:6" x14ac:dyDescent="0.25">
      <c r="A24" s="69" t="s">
        <v>31</v>
      </c>
      <c r="B24" s="73">
        <v>5279</v>
      </c>
      <c r="C24" s="73">
        <v>4660</v>
      </c>
      <c r="D24" s="63">
        <f t="shared" si="0"/>
        <v>9939</v>
      </c>
      <c r="E24" s="23" t="s">
        <v>133</v>
      </c>
    </row>
    <row r="25" spans="1:6" x14ac:dyDescent="0.25">
      <c r="A25" s="35" t="s">
        <v>32</v>
      </c>
      <c r="B25" s="2">
        <v>1192</v>
      </c>
      <c r="C25" s="2">
        <v>711</v>
      </c>
      <c r="D25" s="6">
        <f t="shared" si="0"/>
        <v>1903</v>
      </c>
      <c r="E25" s="23" t="s">
        <v>134</v>
      </c>
    </row>
    <row r="26" spans="1:6" x14ac:dyDescent="0.25">
      <c r="A26" s="69" t="s">
        <v>33</v>
      </c>
      <c r="B26" s="73">
        <v>43229</v>
      </c>
      <c r="C26" s="73">
        <v>136581</v>
      </c>
      <c r="D26" s="63">
        <f t="shared" si="0"/>
        <v>179810</v>
      </c>
      <c r="E26" s="23" t="s">
        <v>135</v>
      </c>
      <c r="F26" s="12"/>
    </row>
    <row r="27" spans="1:6" x14ac:dyDescent="0.25">
      <c r="A27" s="35" t="s">
        <v>34</v>
      </c>
      <c r="B27" s="2">
        <v>3115</v>
      </c>
      <c r="C27" s="2">
        <v>3241</v>
      </c>
      <c r="D27" s="6">
        <f t="shared" si="0"/>
        <v>6356</v>
      </c>
      <c r="E27" s="23" t="s">
        <v>136</v>
      </c>
    </row>
    <row r="28" spans="1:6" x14ac:dyDescent="0.25">
      <c r="A28" s="69" t="s">
        <v>35</v>
      </c>
      <c r="B28" s="73">
        <v>22356</v>
      </c>
      <c r="C28" s="73">
        <v>10418</v>
      </c>
      <c r="D28" s="63">
        <f t="shared" si="0"/>
        <v>32774</v>
      </c>
      <c r="E28" s="23" t="s">
        <v>137</v>
      </c>
    </row>
    <row r="29" spans="1:6" x14ac:dyDescent="0.25">
      <c r="A29" s="35" t="s">
        <v>36</v>
      </c>
      <c r="B29" s="2">
        <v>17645</v>
      </c>
      <c r="C29" s="2">
        <v>17042</v>
      </c>
      <c r="D29" s="6">
        <f t="shared" si="0"/>
        <v>34687</v>
      </c>
      <c r="E29" s="23" t="s">
        <v>138</v>
      </c>
    </row>
    <row r="30" spans="1:6" x14ac:dyDescent="0.25">
      <c r="A30" s="69" t="s">
        <v>37</v>
      </c>
      <c r="B30" s="73">
        <v>1229</v>
      </c>
      <c r="C30" s="73">
        <v>898</v>
      </c>
      <c r="D30" s="63">
        <f t="shared" si="0"/>
        <v>2127</v>
      </c>
      <c r="E30" s="23" t="s">
        <v>139</v>
      </c>
    </row>
    <row r="31" spans="1:6" x14ac:dyDescent="0.25">
      <c r="A31" s="35" t="s">
        <v>38</v>
      </c>
      <c r="B31" s="2">
        <v>15797</v>
      </c>
      <c r="C31" s="2">
        <v>13632</v>
      </c>
      <c r="D31" s="6">
        <f t="shared" si="0"/>
        <v>29429</v>
      </c>
      <c r="E31" s="23" t="s">
        <v>140</v>
      </c>
    </row>
    <row r="32" spans="1:6" x14ac:dyDescent="0.25">
      <c r="A32" s="69" t="s">
        <v>39</v>
      </c>
      <c r="B32" s="73">
        <v>16510</v>
      </c>
      <c r="C32" s="73">
        <v>10297</v>
      </c>
      <c r="D32" s="63">
        <f t="shared" si="0"/>
        <v>26807</v>
      </c>
      <c r="E32" s="23" t="s">
        <v>141</v>
      </c>
    </row>
    <row r="33" spans="1:5" x14ac:dyDescent="0.25">
      <c r="A33" s="35" t="s">
        <v>40</v>
      </c>
      <c r="B33" s="2">
        <v>15208</v>
      </c>
      <c r="C33" s="2">
        <v>9778</v>
      </c>
      <c r="D33" s="6">
        <f t="shared" si="0"/>
        <v>24986</v>
      </c>
      <c r="E33" s="23" t="s">
        <v>142</v>
      </c>
    </row>
    <row r="34" spans="1:5" x14ac:dyDescent="0.25">
      <c r="A34" s="69" t="s">
        <v>41</v>
      </c>
      <c r="B34" s="73">
        <v>4419</v>
      </c>
      <c r="C34" s="73">
        <v>4584</v>
      </c>
      <c r="D34" s="63">
        <f t="shared" si="0"/>
        <v>9003</v>
      </c>
      <c r="E34" s="23" t="s">
        <v>143</v>
      </c>
    </row>
    <row r="35" spans="1:5" x14ac:dyDescent="0.25">
      <c r="A35" s="35" t="s">
        <v>42</v>
      </c>
      <c r="B35" s="2">
        <v>27524</v>
      </c>
      <c r="C35" s="2">
        <v>46463</v>
      </c>
      <c r="D35" s="6">
        <f t="shared" si="0"/>
        <v>73987</v>
      </c>
      <c r="E35" s="23" t="s">
        <v>217</v>
      </c>
    </row>
    <row r="36" spans="1:5" x14ac:dyDescent="0.25">
      <c r="A36" s="69" t="s">
        <v>43</v>
      </c>
      <c r="B36" s="73">
        <v>4062</v>
      </c>
      <c r="C36" s="73">
        <v>1073</v>
      </c>
      <c r="D36" s="63">
        <f t="shared" si="0"/>
        <v>5135</v>
      </c>
      <c r="E36" s="23" t="s">
        <v>144</v>
      </c>
    </row>
    <row r="37" spans="1:5" x14ac:dyDescent="0.25">
      <c r="A37" s="35" t="s">
        <v>44</v>
      </c>
      <c r="B37" s="2">
        <v>23240</v>
      </c>
      <c r="C37" s="2">
        <v>29827</v>
      </c>
      <c r="D37" s="6">
        <f t="shared" si="0"/>
        <v>53067</v>
      </c>
      <c r="E37" s="23" t="s">
        <v>145</v>
      </c>
    </row>
    <row r="38" spans="1:5" x14ac:dyDescent="0.25">
      <c r="A38" s="69" t="s">
        <v>45</v>
      </c>
      <c r="B38" s="73">
        <v>3918</v>
      </c>
      <c r="C38" s="73">
        <v>6950</v>
      </c>
      <c r="D38" s="63">
        <f t="shared" si="0"/>
        <v>10868</v>
      </c>
      <c r="E38" s="23" t="s">
        <v>146</v>
      </c>
    </row>
    <row r="39" spans="1:5" x14ac:dyDescent="0.25">
      <c r="A39" s="35" t="s">
        <v>46</v>
      </c>
      <c r="B39" s="2">
        <v>2623</v>
      </c>
      <c r="C39" s="2">
        <v>3196</v>
      </c>
      <c r="D39" s="6">
        <f t="shared" si="0"/>
        <v>5819</v>
      </c>
      <c r="E39" s="23" t="s">
        <v>147</v>
      </c>
    </row>
    <row r="40" spans="1:5" ht="7.5" customHeight="1" x14ac:dyDescent="0.25">
      <c r="A40" s="15"/>
      <c r="B40" s="17"/>
      <c r="C40" s="17"/>
      <c r="D40" s="17"/>
    </row>
    <row r="41" spans="1:5" ht="23.25" customHeight="1" x14ac:dyDescent="0.25">
      <c r="A41" s="56" t="s">
        <v>63</v>
      </c>
      <c r="B41" s="57">
        <f>SUM(B8:B39)</f>
        <v>606539</v>
      </c>
      <c r="C41" s="57">
        <f>SUM(C8:C39)</f>
        <v>646481</v>
      </c>
      <c r="D41" s="57">
        <f>SUM(D8:D39)</f>
        <v>1253020</v>
      </c>
    </row>
    <row r="42" spans="1:5" x14ac:dyDescent="0.25">
      <c r="B42" s="25">
        <f>B41*100/D41</f>
        <v>48.40617069160907</v>
      </c>
      <c r="C42" s="25">
        <f>C41*100/D41</f>
        <v>51.59382930839093</v>
      </c>
      <c r="D42" s="25">
        <f>SUM(B42:C42)</f>
        <v>100</v>
      </c>
    </row>
    <row r="47" spans="1:5" x14ac:dyDescent="0.25">
      <c r="B47" s="49"/>
      <c r="C47" s="49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N72"/>
  <sheetViews>
    <sheetView zoomScaleNormal="100" workbookViewId="0">
      <selection activeCell="E101" sqref="E101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9" t="s">
        <v>211</v>
      </c>
      <c r="B2" s="2"/>
      <c r="C2" s="2"/>
      <c r="D2" s="2"/>
      <c r="E2" s="2"/>
      <c r="F2" s="2"/>
      <c r="G2" s="2"/>
      <c r="I2" s="3"/>
    </row>
    <row r="3" spans="1:9" x14ac:dyDescent="0.25">
      <c r="A3" s="8"/>
    </row>
    <row r="4" spans="1:9" ht="20.25" customHeight="1" x14ac:dyDescent="0.25">
      <c r="A4" s="95" t="s">
        <v>168</v>
      </c>
      <c r="B4" s="102" t="s">
        <v>156</v>
      </c>
      <c r="C4" s="102"/>
      <c r="D4" s="102"/>
      <c r="E4" s="102"/>
      <c r="F4" s="102"/>
      <c r="G4" s="105" t="s">
        <v>63</v>
      </c>
      <c r="H4" s="95" t="s">
        <v>148</v>
      </c>
      <c r="I4" s="3"/>
    </row>
    <row r="5" spans="1:9" ht="18.75" customHeight="1" x14ac:dyDescent="0.25">
      <c r="A5" s="95"/>
      <c r="B5" s="57" t="s">
        <v>16</v>
      </c>
      <c r="C5" s="57" t="s">
        <v>15</v>
      </c>
      <c r="D5" s="57" t="s">
        <v>13</v>
      </c>
      <c r="E5" s="57" t="s">
        <v>14</v>
      </c>
      <c r="F5" s="57" t="s">
        <v>55</v>
      </c>
      <c r="G5" s="105"/>
      <c r="H5" s="95"/>
      <c r="I5" s="3"/>
    </row>
    <row r="6" spans="1:9" ht="9" customHeight="1" x14ac:dyDescent="0.25">
      <c r="A6" s="45"/>
      <c r="B6" s="46"/>
      <c r="C6" s="46"/>
      <c r="D6" s="46"/>
      <c r="E6" s="46"/>
      <c r="F6" s="46"/>
      <c r="G6" s="21"/>
      <c r="H6" s="47"/>
      <c r="I6" s="3"/>
    </row>
    <row r="7" spans="1:9" x14ac:dyDescent="0.25">
      <c r="A7" s="62" t="s">
        <v>218</v>
      </c>
      <c r="B7" s="73">
        <v>393</v>
      </c>
      <c r="C7" s="73">
        <v>528</v>
      </c>
      <c r="D7" s="73">
        <v>59</v>
      </c>
      <c r="E7" s="73">
        <v>845</v>
      </c>
      <c r="F7" s="73">
        <v>7</v>
      </c>
      <c r="G7" s="63">
        <f t="shared" ref="G7:G38" si="0">SUM(B7:F7)</f>
        <v>1832</v>
      </c>
      <c r="H7" s="76">
        <v>0</v>
      </c>
      <c r="I7" s="3"/>
    </row>
    <row r="8" spans="1:9" x14ac:dyDescent="0.25">
      <c r="A8" s="4" t="s">
        <v>219</v>
      </c>
      <c r="B8" s="2">
        <v>83</v>
      </c>
      <c r="C8" s="2">
        <v>148</v>
      </c>
      <c r="D8" s="2">
        <v>7</v>
      </c>
      <c r="E8" s="2">
        <v>112</v>
      </c>
      <c r="F8" s="2">
        <v>0</v>
      </c>
      <c r="G8" s="6">
        <f t="shared" si="0"/>
        <v>350</v>
      </c>
      <c r="H8" s="1">
        <v>0</v>
      </c>
      <c r="I8" s="3"/>
    </row>
    <row r="9" spans="1:9" x14ac:dyDescent="0.25">
      <c r="A9" s="62" t="s">
        <v>220</v>
      </c>
      <c r="B9" s="73">
        <v>91</v>
      </c>
      <c r="C9" s="73">
        <v>157</v>
      </c>
      <c r="D9" s="73">
        <v>11</v>
      </c>
      <c r="E9" s="73">
        <v>157</v>
      </c>
      <c r="F9" s="73">
        <v>0</v>
      </c>
      <c r="G9" s="63">
        <f t="shared" si="0"/>
        <v>416</v>
      </c>
      <c r="H9" s="76">
        <v>0</v>
      </c>
      <c r="I9" s="3"/>
    </row>
    <row r="10" spans="1:9" x14ac:dyDescent="0.25">
      <c r="A10" s="4" t="s">
        <v>221</v>
      </c>
      <c r="B10" s="2">
        <v>128</v>
      </c>
      <c r="C10" s="2">
        <v>205</v>
      </c>
      <c r="D10" s="2">
        <v>7</v>
      </c>
      <c r="E10" s="2">
        <v>173</v>
      </c>
      <c r="F10" s="2">
        <v>0</v>
      </c>
      <c r="G10" s="6">
        <f t="shared" si="0"/>
        <v>513</v>
      </c>
      <c r="H10" s="1">
        <v>0</v>
      </c>
      <c r="I10" s="3"/>
    </row>
    <row r="11" spans="1:9" x14ac:dyDescent="0.25">
      <c r="A11" s="62" t="s">
        <v>222</v>
      </c>
      <c r="B11" s="73">
        <v>162</v>
      </c>
      <c r="C11" s="73">
        <v>285</v>
      </c>
      <c r="D11" s="73">
        <v>11</v>
      </c>
      <c r="E11" s="73">
        <v>319</v>
      </c>
      <c r="F11" s="73">
        <v>0</v>
      </c>
      <c r="G11" s="63">
        <f t="shared" si="0"/>
        <v>777</v>
      </c>
      <c r="H11" s="76">
        <v>0</v>
      </c>
      <c r="I11" s="3"/>
    </row>
    <row r="12" spans="1:9" x14ac:dyDescent="0.25">
      <c r="A12" s="4" t="s">
        <v>223</v>
      </c>
      <c r="B12" s="2">
        <v>229</v>
      </c>
      <c r="C12" s="2">
        <v>362</v>
      </c>
      <c r="D12" s="2">
        <v>13</v>
      </c>
      <c r="E12" s="2">
        <v>298</v>
      </c>
      <c r="F12" s="2">
        <v>0</v>
      </c>
      <c r="G12" s="6">
        <f t="shared" si="0"/>
        <v>902</v>
      </c>
      <c r="H12" s="1">
        <v>0</v>
      </c>
      <c r="I12" s="3"/>
    </row>
    <row r="13" spans="1:9" x14ac:dyDescent="0.25">
      <c r="A13" s="62" t="s">
        <v>224</v>
      </c>
      <c r="B13" s="73">
        <v>244</v>
      </c>
      <c r="C13" s="73">
        <v>433</v>
      </c>
      <c r="D13" s="73">
        <v>11</v>
      </c>
      <c r="E13" s="73">
        <v>314</v>
      </c>
      <c r="F13" s="73">
        <v>0</v>
      </c>
      <c r="G13" s="63">
        <f t="shared" si="0"/>
        <v>1002</v>
      </c>
      <c r="H13" s="76">
        <v>1</v>
      </c>
      <c r="I13" s="3"/>
    </row>
    <row r="14" spans="1:9" x14ac:dyDescent="0.25">
      <c r="A14" s="4" t="s">
        <v>225</v>
      </c>
      <c r="B14" s="2">
        <v>346</v>
      </c>
      <c r="C14" s="2">
        <v>530</v>
      </c>
      <c r="D14" s="2">
        <v>9</v>
      </c>
      <c r="E14" s="2">
        <v>322</v>
      </c>
      <c r="F14" s="2">
        <v>1</v>
      </c>
      <c r="G14" s="6">
        <f t="shared" si="0"/>
        <v>1208</v>
      </c>
      <c r="H14" s="1">
        <v>0</v>
      </c>
      <c r="I14" s="3"/>
    </row>
    <row r="15" spans="1:9" x14ac:dyDescent="0.25">
      <c r="A15" s="62" t="s">
        <v>226</v>
      </c>
      <c r="B15" s="73">
        <v>443</v>
      </c>
      <c r="C15" s="73">
        <v>754</v>
      </c>
      <c r="D15" s="73">
        <v>15</v>
      </c>
      <c r="E15" s="73">
        <v>465</v>
      </c>
      <c r="F15" s="73">
        <v>1</v>
      </c>
      <c r="G15" s="63">
        <f t="shared" si="0"/>
        <v>1678</v>
      </c>
      <c r="H15" s="76">
        <v>1</v>
      </c>
      <c r="I15" s="3"/>
    </row>
    <row r="16" spans="1:9" x14ac:dyDescent="0.25">
      <c r="A16" s="4" t="s">
        <v>227</v>
      </c>
      <c r="B16" s="2">
        <v>519</v>
      </c>
      <c r="C16" s="2">
        <v>853</v>
      </c>
      <c r="D16" s="2">
        <v>17</v>
      </c>
      <c r="E16" s="2">
        <v>543</v>
      </c>
      <c r="F16" s="2">
        <v>1</v>
      </c>
      <c r="G16" s="6">
        <f t="shared" si="0"/>
        <v>1933</v>
      </c>
      <c r="H16" s="1">
        <v>1</v>
      </c>
      <c r="I16" s="3"/>
    </row>
    <row r="17" spans="1:9" x14ac:dyDescent="0.25">
      <c r="A17" s="62" t="s">
        <v>228</v>
      </c>
      <c r="B17" s="73">
        <v>557</v>
      </c>
      <c r="C17" s="73">
        <v>992</v>
      </c>
      <c r="D17" s="73">
        <v>17</v>
      </c>
      <c r="E17" s="73">
        <v>670</v>
      </c>
      <c r="F17" s="73">
        <v>0</v>
      </c>
      <c r="G17" s="63">
        <f t="shared" si="0"/>
        <v>2236</v>
      </c>
      <c r="H17" s="76">
        <v>2</v>
      </c>
      <c r="I17" s="3"/>
    </row>
    <row r="18" spans="1:9" x14ac:dyDescent="0.25">
      <c r="A18" s="4" t="s">
        <v>229</v>
      </c>
      <c r="B18" s="2">
        <v>586</v>
      </c>
      <c r="C18" s="2">
        <v>974</v>
      </c>
      <c r="D18" s="2">
        <v>16</v>
      </c>
      <c r="E18" s="2">
        <v>784</v>
      </c>
      <c r="F18" s="2">
        <v>1</v>
      </c>
      <c r="G18" s="6">
        <f t="shared" si="0"/>
        <v>2361</v>
      </c>
      <c r="H18" s="1">
        <v>4</v>
      </c>
      <c r="I18" s="3"/>
    </row>
    <row r="19" spans="1:9" x14ac:dyDescent="0.25">
      <c r="A19" s="62" t="s">
        <v>230</v>
      </c>
      <c r="B19" s="73">
        <v>659</v>
      </c>
      <c r="C19" s="73">
        <v>1125</v>
      </c>
      <c r="D19" s="73">
        <v>30</v>
      </c>
      <c r="E19" s="73">
        <v>1026</v>
      </c>
      <c r="F19" s="73">
        <v>3</v>
      </c>
      <c r="G19" s="63">
        <f t="shared" si="0"/>
        <v>2843</v>
      </c>
      <c r="H19" s="76">
        <v>5</v>
      </c>
      <c r="I19" s="3"/>
    </row>
    <row r="20" spans="1:9" x14ac:dyDescent="0.25">
      <c r="A20" s="4" t="s">
        <v>231</v>
      </c>
      <c r="B20" s="2">
        <v>799</v>
      </c>
      <c r="C20" s="2">
        <v>1356</v>
      </c>
      <c r="D20" s="2">
        <v>19</v>
      </c>
      <c r="E20" s="2">
        <v>1325</v>
      </c>
      <c r="F20" s="2">
        <v>0</v>
      </c>
      <c r="G20" s="6">
        <f t="shared" si="0"/>
        <v>3499</v>
      </c>
      <c r="H20" s="1">
        <v>4</v>
      </c>
      <c r="I20" s="3"/>
    </row>
    <row r="21" spans="1:9" x14ac:dyDescent="0.25">
      <c r="A21" s="62" t="s">
        <v>232</v>
      </c>
      <c r="B21" s="73">
        <v>1104</v>
      </c>
      <c r="C21" s="73">
        <v>1659</v>
      </c>
      <c r="D21" s="73">
        <v>22</v>
      </c>
      <c r="E21" s="73">
        <v>1907</v>
      </c>
      <c r="F21" s="73">
        <v>4</v>
      </c>
      <c r="G21" s="63">
        <f t="shared" si="0"/>
        <v>4696</v>
      </c>
      <c r="H21" s="76">
        <v>5</v>
      </c>
      <c r="I21" s="3"/>
    </row>
    <row r="22" spans="1:9" x14ac:dyDescent="0.25">
      <c r="A22" s="4" t="s">
        <v>233</v>
      </c>
      <c r="B22" s="2">
        <v>1341</v>
      </c>
      <c r="C22" s="2">
        <v>2089</v>
      </c>
      <c r="D22" s="2">
        <v>30</v>
      </c>
      <c r="E22" s="2">
        <v>2016</v>
      </c>
      <c r="F22" s="2">
        <v>1</v>
      </c>
      <c r="G22" s="6">
        <f t="shared" si="0"/>
        <v>5477</v>
      </c>
      <c r="H22" s="1">
        <v>15</v>
      </c>
      <c r="I22" s="3"/>
    </row>
    <row r="23" spans="1:9" x14ac:dyDescent="0.25">
      <c r="A23" s="62" t="s">
        <v>234</v>
      </c>
      <c r="B23" s="73">
        <v>1431</v>
      </c>
      <c r="C23" s="73">
        <v>2281</v>
      </c>
      <c r="D23" s="73">
        <v>31</v>
      </c>
      <c r="E23" s="73">
        <v>2100</v>
      </c>
      <c r="F23" s="73">
        <v>2</v>
      </c>
      <c r="G23" s="63">
        <f t="shared" si="0"/>
        <v>5845</v>
      </c>
      <c r="H23" s="76">
        <v>8</v>
      </c>
      <c r="I23" s="3"/>
    </row>
    <row r="24" spans="1:9" x14ac:dyDescent="0.25">
      <c r="A24" s="4" t="s">
        <v>235</v>
      </c>
      <c r="B24" s="2">
        <v>726</v>
      </c>
      <c r="C24" s="2">
        <v>1569</v>
      </c>
      <c r="D24" s="2">
        <v>22</v>
      </c>
      <c r="E24" s="2">
        <v>1533</v>
      </c>
      <c r="F24" s="2">
        <v>5</v>
      </c>
      <c r="G24" s="6">
        <f t="shared" si="0"/>
        <v>3855</v>
      </c>
      <c r="H24" s="1">
        <v>8</v>
      </c>
      <c r="I24" s="3"/>
    </row>
    <row r="25" spans="1:9" x14ac:dyDescent="0.25">
      <c r="A25" s="62" t="s">
        <v>236</v>
      </c>
      <c r="B25" s="73">
        <v>1016</v>
      </c>
      <c r="C25" s="73">
        <v>1875</v>
      </c>
      <c r="D25" s="73">
        <v>32</v>
      </c>
      <c r="E25" s="73">
        <v>2288</v>
      </c>
      <c r="F25" s="73">
        <v>3</v>
      </c>
      <c r="G25" s="63">
        <f t="shared" si="0"/>
        <v>5214</v>
      </c>
      <c r="H25" s="76">
        <v>16</v>
      </c>
      <c r="I25" s="3"/>
    </row>
    <row r="26" spans="1:9" x14ac:dyDescent="0.25">
      <c r="A26" s="4" t="s">
        <v>237</v>
      </c>
      <c r="B26" s="2">
        <v>1485</v>
      </c>
      <c r="C26" s="2">
        <v>2407</v>
      </c>
      <c r="D26" s="2">
        <v>42</v>
      </c>
      <c r="E26" s="2">
        <v>3467</v>
      </c>
      <c r="F26" s="2">
        <v>4</v>
      </c>
      <c r="G26" s="6">
        <f t="shared" si="0"/>
        <v>7405</v>
      </c>
      <c r="H26" s="1">
        <v>17</v>
      </c>
      <c r="I26" s="3"/>
    </row>
    <row r="27" spans="1:9" x14ac:dyDescent="0.25">
      <c r="A27" s="62" t="s">
        <v>238</v>
      </c>
      <c r="B27" s="73">
        <v>2241</v>
      </c>
      <c r="C27" s="73">
        <v>3953</v>
      </c>
      <c r="D27" s="73">
        <v>53</v>
      </c>
      <c r="E27" s="73">
        <v>4901</v>
      </c>
      <c r="F27" s="73">
        <v>6</v>
      </c>
      <c r="G27" s="63">
        <f t="shared" si="0"/>
        <v>11154</v>
      </c>
      <c r="H27" s="76">
        <v>16</v>
      </c>
      <c r="I27" s="3"/>
    </row>
    <row r="28" spans="1:9" x14ac:dyDescent="0.25">
      <c r="A28" s="4" t="s">
        <v>239</v>
      </c>
      <c r="B28" s="2">
        <v>2941</v>
      </c>
      <c r="C28" s="2">
        <v>4670</v>
      </c>
      <c r="D28" s="2">
        <v>62</v>
      </c>
      <c r="E28" s="2">
        <v>6632</v>
      </c>
      <c r="F28" s="2">
        <v>4</v>
      </c>
      <c r="G28" s="6">
        <f t="shared" si="0"/>
        <v>14309</v>
      </c>
      <c r="H28" s="1">
        <v>23</v>
      </c>
      <c r="I28" s="3"/>
    </row>
    <row r="29" spans="1:9" x14ac:dyDescent="0.25">
      <c r="A29" s="62" t="s">
        <v>240</v>
      </c>
      <c r="B29" s="73">
        <v>2260</v>
      </c>
      <c r="C29" s="73">
        <v>3070</v>
      </c>
      <c r="D29" s="73">
        <v>46</v>
      </c>
      <c r="E29" s="73">
        <v>3759</v>
      </c>
      <c r="F29" s="73">
        <v>9</v>
      </c>
      <c r="G29" s="63">
        <f t="shared" si="0"/>
        <v>9144</v>
      </c>
      <c r="H29" s="76">
        <v>7</v>
      </c>
      <c r="I29" s="3"/>
    </row>
    <row r="30" spans="1:9" x14ac:dyDescent="0.25">
      <c r="A30" s="4" t="s">
        <v>241</v>
      </c>
      <c r="B30" s="2">
        <v>579</v>
      </c>
      <c r="C30" s="2">
        <v>887</v>
      </c>
      <c r="D30" s="2">
        <v>37</v>
      </c>
      <c r="E30" s="2">
        <v>1655</v>
      </c>
      <c r="F30" s="2">
        <v>2</v>
      </c>
      <c r="G30" s="6">
        <f t="shared" si="0"/>
        <v>3160</v>
      </c>
      <c r="H30" s="1">
        <v>3</v>
      </c>
      <c r="I30" s="3"/>
    </row>
    <row r="31" spans="1:9" x14ac:dyDescent="0.25">
      <c r="A31" s="62" t="s">
        <v>242</v>
      </c>
      <c r="B31" s="73">
        <v>628</v>
      </c>
      <c r="C31" s="73">
        <v>1184</v>
      </c>
      <c r="D31" s="73">
        <v>43</v>
      </c>
      <c r="E31" s="73">
        <v>3618</v>
      </c>
      <c r="F31" s="73">
        <v>12</v>
      </c>
      <c r="G31" s="63">
        <f t="shared" si="0"/>
        <v>5485</v>
      </c>
      <c r="H31" s="76">
        <v>8</v>
      </c>
      <c r="I31" s="3"/>
    </row>
    <row r="32" spans="1:9" x14ac:dyDescent="0.25">
      <c r="A32" s="4" t="s">
        <v>243</v>
      </c>
      <c r="B32" s="2">
        <v>1310</v>
      </c>
      <c r="C32" s="2">
        <v>1715</v>
      </c>
      <c r="D32" s="2">
        <v>42</v>
      </c>
      <c r="E32" s="2">
        <v>4775</v>
      </c>
      <c r="F32" s="2">
        <v>11</v>
      </c>
      <c r="G32" s="6">
        <f t="shared" si="0"/>
        <v>7853</v>
      </c>
      <c r="H32" s="1">
        <v>8</v>
      </c>
      <c r="I32" s="3"/>
    </row>
    <row r="33" spans="1:14" x14ac:dyDescent="0.25">
      <c r="A33" s="62" t="s">
        <v>244</v>
      </c>
      <c r="B33" s="73">
        <v>678</v>
      </c>
      <c r="C33" s="73">
        <v>914</v>
      </c>
      <c r="D33" s="73">
        <v>26</v>
      </c>
      <c r="E33" s="73">
        <v>3583</v>
      </c>
      <c r="F33" s="73">
        <v>14</v>
      </c>
      <c r="G33" s="63">
        <f t="shared" si="0"/>
        <v>5215</v>
      </c>
      <c r="H33" s="76">
        <v>11</v>
      </c>
      <c r="I33" s="3"/>
    </row>
    <row r="34" spans="1:14" x14ac:dyDescent="0.25">
      <c r="A34" s="4" t="s">
        <v>245</v>
      </c>
      <c r="B34" s="2">
        <v>491</v>
      </c>
      <c r="C34" s="2">
        <v>617</v>
      </c>
      <c r="D34" s="2">
        <v>23</v>
      </c>
      <c r="E34" s="2">
        <v>3327</v>
      </c>
      <c r="F34" s="2">
        <v>12</v>
      </c>
      <c r="G34" s="6">
        <f t="shared" si="0"/>
        <v>4470</v>
      </c>
      <c r="H34" s="1">
        <v>7</v>
      </c>
      <c r="I34" s="3"/>
    </row>
    <row r="35" spans="1:14" x14ac:dyDescent="0.25">
      <c r="A35" s="62" t="s">
        <v>246</v>
      </c>
      <c r="B35" s="73">
        <v>800</v>
      </c>
      <c r="C35" s="73">
        <v>755</v>
      </c>
      <c r="D35" s="73">
        <v>29</v>
      </c>
      <c r="E35" s="73">
        <v>3800</v>
      </c>
      <c r="F35" s="73">
        <v>8</v>
      </c>
      <c r="G35" s="63">
        <f t="shared" si="0"/>
        <v>5392</v>
      </c>
      <c r="H35" s="76">
        <v>17</v>
      </c>
      <c r="I35" s="3"/>
    </row>
    <row r="36" spans="1:14" x14ac:dyDescent="0.25">
      <c r="A36" s="4" t="s">
        <v>247</v>
      </c>
      <c r="B36" s="2">
        <v>1010</v>
      </c>
      <c r="C36" s="2">
        <v>1152</v>
      </c>
      <c r="D36" s="2">
        <v>25</v>
      </c>
      <c r="E36" s="2">
        <v>5105</v>
      </c>
      <c r="F36" s="2">
        <v>13</v>
      </c>
      <c r="G36" s="6">
        <f t="shared" si="0"/>
        <v>7305</v>
      </c>
      <c r="H36" s="1">
        <v>16</v>
      </c>
      <c r="I36" s="3"/>
    </row>
    <row r="37" spans="1:14" x14ac:dyDescent="0.25">
      <c r="A37" s="62" t="s">
        <v>248</v>
      </c>
      <c r="B37" s="73">
        <v>1472</v>
      </c>
      <c r="C37" s="73">
        <v>1580</v>
      </c>
      <c r="D37" s="73">
        <v>51</v>
      </c>
      <c r="E37" s="73">
        <v>4817</v>
      </c>
      <c r="F37" s="73">
        <v>13</v>
      </c>
      <c r="G37" s="63">
        <f t="shared" si="0"/>
        <v>7933</v>
      </c>
      <c r="H37" s="76">
        <v>16</v>
      </c>
      <c r="I37" s="3"/>
    </row>
    <row r="38" spans="1:14" x14ac:dyDescent="0.25">
      <c r="A38" s="4" t="s">
        <v>249</v>
      </c>
      <c r="B38" s="2">
        <v>2818</v>
      </c>
      <c r="C38" s="2">
        <v>2302</v>
      </c>
      <c r="D38" s="2">
        <v>59</v>
      </c>
      <c r="E38" s="2">
        <v>5885</v>
      </c>
      <c r="F38" s="2">
        <v>12</v>
      </c>
      <c r="G38" s="6">
        <f t="shared" si="0"/>
        <v>11076</v>
      </c>
      <c r="H38" s="1">
        <v>23</v>
      </c>
      <c r="I38" s="3"/>
    </row>
    <row r="39" spans="1:14" x14ac:dyDescent="0.25">
      <c r="A39" s="62" t="s">
        <v>250</v>
      </c>
      <c r="B39" s="73">
        <v>3510</v>
      </c>
      <c r="C39" s="73">
        <v>2262</v>
      </c>
      <c r="D39" s="73">
        <v>62</v>
      </c>
      <c r="E39" s="73">
        <v>5745</v>
      </c>
      <c r="F39" s="73">
        <v>19</v>
      </c>
      <c r="G39" s="63">
        <f t="shared" ref="G39:G58" si="1">SUM(B39:F39)</f>
        <v>11598</v>
      </c>
      <c r="H39" s="76">
        <v>23</v>
      </c>
      <c r="I39" s="3"/>
    </row>
    <row r="40" spans="1:14" x14ac:dyDescent="0.25">
      <c r="A40" s="4" t="s">
        <v>251</v>
      </c>
      <c r="B40" s="2">
        <v>3605</v>
      </c>
      <c r="C40" s="2">
        <v>2258</v>
      </c>
      <c r="D40" s="2">
        <v>75</v>
      </c>
      <c r="E40" s="2">
        <v>5721</v>
      </c>
      <c r="F40" s="2">
        <v>16</v>
      </c>
      <c r="G40" s="6">
        <f t="shared" si="1"/>
        <v>11675</v>
      </c>
      <c r="H40" s="1">
        <v>14</v>
      </c>
      <c r="I40" s="3"/>
    </row>
    <row r="41" spans="1:14" x14ac:dyDescent="0.25">
      <c r="A41" s="62" t="s">
        <v>252</v>
      </c>
      <c r="B41" s="73">
        <v>3193</v>
      </c>
      <c r="C41" s="73">
        <v>1803</v>
      </c>
      <c r="D41" s="73">
        <v>66</v>
      </c>
      <c r="E41" s="73">
        <v>5817</v>
      </c>
      <c r="F41" s="73">
        <v>14</v>
      </c>
      <c r="G41" s="63">
        <f t="shared" si="1"/>
        <v>10893</v>
      </c>
      <c r="H41" s="76">
        <v>12</v>
      </c>
      <c r="I41" s="3"/>
    </row>
    <row r="42" spans="1:14" x14ac:dyDescent="0.25">
      <c r="A42" s="4" t="s">
        <v>253</v>
      </c>
      <c r="B42" s="2">
        <v>1772</v>
      </c>
      <c r="C42" s="2">
        <v>1052</v>
      </c>
      <c r="D42" s="2">
        <v>64</v>
      </c>
      <c r="E42" s="2">
        <v>4199</v>
      </c>
      <c r="F42" s="2">
        <v>10</v>
      </c>
      <c r="G42" s="6">
        <f t="shared" si="1"/>
        <v>7097</v>
      </c>
      <c r="H42" s="1">
        <v>8</v>
      </c>
      <c r="I42" s="3"/>
      <c r="N42" s="3" t="s">
        <v>99</v>
      </c>
    </row>
    <row r="43" spans="1:14" x14ac:dyDescent="0.25">
      <c r="A43" s="62" t="s">
        <v>254</v>
      </c>
      <c r="B43" s="73">
        <v>728</v>
      </c>
      <c r="C43" s="73">
        <v>281</v>
      </c>
      <c r="D43" s="73">
        <v>17</v>
      </c>
      <c r="E43" s="73">
        <v>1832</v>
      </c>
      <c r="F43" s="73">
        <v>4</v>
      </c>
      <c r="G43" s="63">
        <f t="shared" si="1"/>
        <v>2862</v>
      </c>
      <c r="H43" s="76">
        <v>11</v>
      </c>
      <c r="I43" s="3"/>
    </row>
    <row r="44" spans="1:14" x14ac:dyDescent="0.25">
      <c r="A44" s="4" t="s">
        <v>255</v>
      </c>
      <c r="B44" s="2">
        <v>1653</v>
      </c>
      <c r="C44" s="2">
        <v>1115</v>
      </c>
      <c r="D44" s="2">
        <v>74</v>
      </c>
      <c r="E44" s="2">
        <v>5423</v>
      </c>
      <c r="F44" s="2">
        <v>10</v>
      </c>
      <c r="G44" s="6">
        <f t="shared" si="1"/>
        <v>8275</v>
      </c>
      <c r="H44" s="1">
        <v>16</v>
      </c>
      <c r="I44" s="3"/>
    </row>
    <row r="45" spans="1:14" x14ac:dyDescent="0.25">
      <c r="A45" s="62" t="s">
        <v>256</v>
      </c>
      <c r="B45" s="73">
        <v>2146</v>
      </c>
      <c r="C45" s="73">
        <v>1429</v>
      </c>
      <c r="D45" s="73">
        <v>96</v>
      </c>
      <c r="E45" s="73">
        <v>6773</v>
      </c>
      <c r="F45" s="73">
        <v>9</v>
      </c>
      <c r="G45" s="63">
        <f t="shared" si="1"/>
        <v>10453</v>
      </c>
      <c r="H45" s="76">
        <v>11</v>
      </c>
      <c r="I45" s="3"/>
    </row>
    <row r="46" spans="1:14" x14ac:dyDescent="0.25">
      <c r="A46" s="4" t="s">
        <v>257</v>
      </c>
      <c r="B46" s="2">
        <v>2901</v>
      </c>
      <c r="C46" s="2">
        <v>1376</v>
      </c>
      <c r="D46" s="2">
        <v>92</v>
      </c>
      <c r="E46" s="2">
        <v>6807</v>
      </c>
      <c r="F46" s="2">
        <v>14</v>
      </c>
      <c r="G46" s="6">
        <f t="shared" si="1"/>
        <v>11190</v>
      </c>
      <c r="H46" s="1">
        <v>4</v>
      </c>
      <c r="I46" s="3"/>
    </row>
    <row r="47" spans="1:14" x14ac:dyDescent="0.25">
      <c r="A47" s="62" t="s">
        <v>258</v>
      </c>
      <c r="B47" s="73">
        <v>3278</v>
      </c>
      <c r="C47" s="73">
        <v>1690</v>
      </c>
      <c r="D47" s="73">
        <v>91</v>
      </c>
      <c r="E47" s="73">
        <v>8527</v>
      </c>
      <c r="F47" s="73">
        <v>20</v>
      </c>
      <c r="G47" s="63">
        <f t="shared" si="1"/>
        <v>13606</v>
      </c>
      <c r="H47" s="76">
        <v>12</v>
      </c>
      <c r="I47" s="3"/>
    </row>
    <row r="48" spans="1:14" x14ac:dyDescent="0.25">
      <c r="A48" s="4" t="s">
        <v>259</v>
      </c>
      <c r="B48" s="2">
        <v>3492</v>
      </c>
      <c r="C48" s="2">
        <v>2457</v>
      </c>
      <c r="D48" s="2">
        <v>120</v>
      </c>
      <c r="E48" s="2">
        <v>9541</v>
      </c>
      <c r="F48" s="2">
        <v>25</v>
      </c>
      <c r="G48" s="6">
        <f t="shared" si="1"/>
        <v>15635</v>
      </c>
      <c r="H48" s="1">
        <v>4</v>
      </c>
      <c r="I48" s="3"/>
    </row>
    <row r="49" spans="1:9" x14ac:dyDescent="0.25">
      <c r="A49" s="62" t="s">
        <v>260</v>
      </c>
      <c r="B49" s="73">
        <v>2903</v>
      </c>
      <c r="C49" s="73">
        <v>1743</v>
      </c>
      <c r="D49" s="73">
        <v>70</v>
      </c>
      <c r="E49" s="73">
        <v>4611</v>
      </c>
      <c r="F49" s="73">
        <v>16</v>
      </c>
      <c r="G49" s="63">
        <f t="shared" si="1"/>
        <v>9343</v>
      </c>
      <c r="H49" s="76">
        <v>6</v>
      </c>
      <c r="I49" s="3"/>
    </row>
    <row r="50" spans="1:9" x14ac:dyDescent="0.25">
      <c r="A50" s="4" t="s">
        <v>261</v>
      </c>
      <c r="B50" s="2">
        <v>2797</v>
      </c>
      <c r="C50" s="2">
        <v>1601</v>
      </c>
      <c r="D50" s="2">
        <v>82</v>
      </c>
      <c r="E50" s="2">
        <v>6936</v>
      </c>
      <c r="F50" s="2">
        <v>23</v>
      </c>
      <c r="G50" s="6">
        <f t="shared" si="1"/>
        <v>11439</v>
      </c>
      <c r="H50" s="1">
        <v>5</v>
      </c>
      <c r="I50" s="3"/>
    </row>
    <row r="51" spans="1:9" x14ac:dyDescent="0.25">
      <c r="A51" s="62" t="s">
        <v>262</v>
      </c>
      <c r="B51" s="73">
        <v>2929</v>
      </c>
      <c r="C51" s="73">
        <v>1392</v>
      </c>
      <c r="D51" s="73">
        <v>90</v>
      </c>
      <c r="E51" s="73">
        <v>7034</v>
      </c>
      <c r="F51" s="73">
        <v>32</v>
      </c>
      <c r="G51" s="63">
        <f t="shared" si="1"/>
        <v>11477</v>
      </c>
      <c r="H51" s="76">
        <v>4</v>
      </c>
      <c r="I51" s="3"/>
    </row>
    <row r="52" spans="1:9" x14ac:dyDescent="0.25">
      <c r="A52" s="4" t="s">
        <v>263</v>
      </c>
      <c r="B52" s="2">
        <v>3876</v>
      </c>
      <c r="C52" s="2">
        <v>1659</v>
      </c>
      <c r="D52" s="2">
        <v>162</v>
      </c>
      <c r="E52" s="2">
        <v>12613</v>
      </c>
      <c r="F52" s="2">
        <v>48</v>
      </c>
      <c r="G52" s="6">
        <f t="shared" si="1"/>
        <v>18358</v>
      </c>
      <c r="H52" s="1">
        <v>5</v>
      </c>
      <c r="I52" s="3"/>
    </row>
    <row r="53" spans="1:9" x14ac:dyDescent="0.25">
      <c r="A53" s="62" t="s">
        <v>264</v>
      </c>
      <c r="B53" s="73">
        <v>4605</v>
      </c>
      <c r="C53" s="73">
        <v>1693</v>
      </c>
      <c r="D53" s="73">
        <v>149</v>
      </c>
      <c r="E53" s="73">
        <v>13111</v>
      </c>
      <c r="F53" s="73">
        <v>56</v>
      </c>
      <c r="G53" s="63">
        <f t="shared" si="1"/>
        <v>19614</v>
      </c>
      <c r="H53" s="76">
        <v>4</v>
      </c>
      <c r="I53" s="3"/>
    </row>
    <row r="54" spans="1:9" x14ac:dyDescent="0.25">
      <c r="A54" s="4" t="s">
        <v>265</v>
      </c>
      <c r="B54" s="2">
        <v>4792</v>
      </c>
      <c r="C54" s="2">
        <v>2824</v>
      </c>
      <c r="D54" s="2">
        <v>226</v>
      </c>
      <c r="E54" s="2">
        <v>17559</v>
      </c>
      <c r="F54" s="2">
        <v>51</v>
      </c>
      <c r="G54" s="6">
        <f t="shared" si="1"/>
        <v>25452</v>
      </c>
      <c r="H54" s="1">
        <v>11</v>
      </c>
      <c r="I54" s="3"/>
    </row>
    <row r="55" spans="1:9" x14ac:dyDescent="0.25">
      <c r="A55" s="62" t="s">
        <v>266</v>
      </c>
      <c r="B55" s="73">
        <v>6481</v>
      </c>
      <c r="C55" s="73">
        <v>2867</v>
      </c>
      <c r="D55" s="73">
        <v>145</v>
      </c>
      <c r="E55" s="73">
        <v>18431</v>
      </c>
      <c r="F55" s="73">
        <v>99</v>
      </c>
      <c r="G55" s="63">
        <f t="shared" si="1"/>
        <v>28023</v>
      </c>
      <c r="H55" s="76">
        <v>8</v>
      </c>
      <c r="I55" s="3"/>
    </row>
    <row r="56" spans="1:9" x14ac:dyDescent="0.25">
      <c r="A56" s="4" t="s">
        <v>267</v>
      </c>
      <c r="B56" s="2">
        <v>3415</v>
      </c>
      <c r="C56" s="2">
        <v>2422</v>
      </c>
      <c r="D56" s="2">
        <v>159</v>
      </c>
      <c r="E56" s="2">
        <v>17048</v>
      </c>
      <c r="F56" s="2">
        <v>115</v>
      </c>
      <c r="G56" s="6">
        <f t="shared" si="1"/>
        <v>23159</v>
      </c>
      <c r="H56" s="1">
        <v>6</v>
      </c>
      <c r="I56" s="3"/>
    </row>
    <row r="57" spans="1:9" x14ac:dyDescent="0.25">
      <c r="A57" s="62" t="s">
        <v>268</v>
      </c>
      <c r="B57" s="73">
        <v>2378</v>
      </c>
      <c r="C57" s="73">
        <v>1194</v>
      </c>
      <c r="D57" s="73">
        <v>92</v>
      </c>
      <c r="E57" s="73">
        <v>7281</v>
      </c>
      <c r="F57" s="73">
        <v>66</v>
      </c>
      <c r="G57" s="63">
        <f t="shared" si="1"/>
        <v>11011</v>
      </c>
      <c r="H57" s="76">
        <v>5</v>
      </c>
      <c r="I57" s="3"/>
    </row>
    <row r="58" spans="1:9" x14ac:dyDescent="0.25">
      <c r="A58" s="4" t="s">
        <v>269</v>
      </c>
      <c r="B58" s="2">
        <v>3564</v>
      </c>
      <c r="C58" s="2">
        <v>1462</v>
      </c>
      <c r="D58" s="2">
        <v>102</v>
      </c>
      <c r="E58" s="2">
        <v>11443</v>
      </c>
      <c r="F58" s="2">
        <v>61</v>
      </c>
      <c r="G58" s="6">
        <f t="shared" si="1"/>
        <v>16632</v>
      </c>
      <c r="H58" s="1">
        <v>5</v>
      </c>
      <c r="I58" s="3"/>
    </row>
    <row r="59" spans="1:9" x14ac:dyDescent="0.25">
      <c r="A59" s="62" t="s">
        <v>270</v>
      </c>
      <c r="B59" s="73">
        <v>3707</v>
      </c>
      <c r="C59" s="73">
        <v>1494</v>
      </c>
      <c r="D59" s="73">
        <v>103</v>
      </c>
      <c r="E59" s="73">
        <v>15749</v>
      </c>
      <c r="F59" s="73">
        <v>52</v>
      </c>
      <c r="G59" s="63">
        <f t="shared" ref="G59:G70" si="2">SUM(B59:F59)</f>
        <v>21105</v>
      </c>
      <c r="H59" s="76">
        <v>11</v>
      </c>
      <c r="I59" s="3"/>
    </row>
    <row r="60" spans="1:9" x14ac:dyDescent="0.25">
      <c r="A60" s="4" t="s">
        <v>271</v>
      </c>
      <c r="B60" s="2">
        <v>2998</v>
      </c>
      <c r="C60" s="2">
        <v>1573</v>
      </c>
      <c r="D60" s="2">
        <v>93</v>
      </c>
      <c r="E60" s="2">
        <v>15071</v>
      </c>
      <c r="F60" s="2">
        <v>46</v>
      </c>
      <c r="G60" s="6">
        <f t="shared" si="2"/>
        <v>19781</v>
      </c>
      <c r="H60" s="1">
        <v>18</v>
      </c>
      <c r="I60" s="3"/>
    </row>
    <row r="61" spans="1:9" x14ac:dyDescent="0.25">
      <c r="A61" s="62" t="s">
        <v>272</v>
      </c>
      <c r="B61" s="73">
        <v>2489</v>
      </c>
      <c r="C61" s="73">
        <v>1464</v>
      </c>
      <c r="D61" s="73">
        <v>95</v>
      </c>
      <c r="E61" s="73">
        <v>13508</v>
      </c>
      <c r="F61" s="73">
        <v>56</v>
      </c>
      <c r="G61" s="63">
        <f t="shared" ref="G61:G65" si="3">SUM(B61:F61)</f>
        <v>17612</v>
      </c>
      <c r="H61" s="76">
        <v>13</v>
      </c>
      <c r="I61" s="3"/>
    </row>
    <row r="62" spans="1:9" x14ac:dyDescent="0.25">
      <c r="A62" s="4" t="s">
        <v>273</v>
      </c>
      <c r="B62" s="2">
        <v>3308</v>
      </c>
      <c r="C62" s="2">
        <v>1260</v>
      </c>
      <c r="D62" s="2">
        <v>66</v>
      </c>
      <c r="E62" s="2">
        <v>10851</v>
      </c>
      <c r="F62" s="2">
        <v>77</v>
      </c>
      <c r="G62" s="6">
        <f t="shared" si="3"/>
        <v>15562</v>
      </c>
      <c r="H62" s="1">
        <v>9</v>
      </c>
      <c r="I62" s="3"/>
    </row>
    <row r="63" spans="1:9" x14ac:dyDescent="0.25">
      <c r="A63" s="62" t="s">
        <v>274</v>
      </c>
      <c r="B63" s="73">
        <v>3186</v>
      </c>
      <c r="C63" s="73">
        <v>1773</v>
      </c>
      <c r="D63" s="73">
        <v>96</v>
      </c>
      <c r="E63" s="73">
        <v>11958</v>
      </c>
      <c r="F63" s="73">
        <v>72</v>
      </c>
      <c r="G63" s="63">
        <f t="shared" si="3"/>
        <v>17085</v>
      </c>
      <c r="H63" s="76">
        <v>15</v>
      </c>
      <c r="I63" s="3"/>
    </row>
    <row r="64" spans="1:9" x14ac:dyDescent="0.25">
      <c r="A64" s="4" t="s">
        <v>275</v>
      </c>
      <c r="B64" s="2">
        <v>3643</v>
      </c>
      <c r="C64" s="2">
        <v>2108</v>
      </c>
      <c r="D64" s="2">
        <v>91</v>
      </c>
      <c r="E64" s="2">
        <v>14739</v>
      </c>
      <c r="F64" s="2">
        <v>57</v>
      </c>
      <c r="G64" s="6">
        <f t="shared" si="3"/>
        <v>20638</v>
      </c>
      <c r="H64" s="1">
        <v>9</v>
      </c>
      <c r="I64" s="3"/>
    </row>
    <row r="65" spans="1:9" x14ac:dyDescent="0.25">
      <c r="A65" s="62" t="s">
        <v>276</v>
      </c>
      <c r="B65" s="73">
        <v>3503</v>
      </c>
      <c r="C65" s="73">
        <v>2459</v>
      </c>
      <c r="D65" s="73">
        <v>87</v>
      </c>
      <c r="E65" s="73">
        <v>14609</v>
      </c>
      <c r="F65" s="73">
        <v>93</v>
      </c>
      <c r="G65" s="63">
        <f t="shared" si="3"/>
        <v>20751</v>
      </c>
      <c r="H65" s="76">
        <v>5</v>
      </c>
      <c r="I65" s="3"/>
    </row>
    <row r="66" spans="1:9" x14ac:dyDescent="0.25">
      <c r="A66" s="4" t="s">
        <v>277</v>
      </c>
      <c r="B66" s="2">
        <v>3243</v>
      </c>
      <c r="C66" s="2">
        <v>2122</v>
      </c>
      <c r="D66" s="2">
        <v>86</v>
      </c>
      <c r="E66" s="2">
        <v>13608</v>
      </c>
      <c r="F66" s="2">
        <v>77</v>
      </c>
      <c r="G66" s="6">
        <f t="shared" si="2"/>
        <v>19136</v>
      </c>
      <c r="H66" s="1">
        <v>11</v>
      </c>
      <c r="I66" s="3"/>
    </row>
    <row r="67" spans="1:9" x14ac:dyDescent="0.25">
      <c r="A67" s="62">
        <v>2020</v>
      </c>
      <c r="B67" s="73">
        <v>1862</v>
      </c>
      <c r="C67" s="73">
        <v>1363</v>
      </c>
      <c r="D67" s="73">
        <v>57</v>
      </c>
      <c r="E67" s="73">
        <v>14029</v>
      </c>
      <c r="F67" s="73">
        <v>64</v>
      </c>
      <c r="G67" s="63">
        <f t="shared" si="2"/>
        <v>17375</v>
      </c>
      <c r="H67" s="76">
        <v>15</v>
      </c>
      <c r="I67" s="3"/>
    </row>
    <row r="68" spans="1:9" x14ac:dyDescent="0.25">
      <c r="A68" s="4">
        <v>2021</v>
      </c>
      <c r="B68" s="2">
        <v>1616</v>
      </c>
      <c r="C68" s="2">
        <v>1031</v>
      </c>
      <c r="D68" s="2">
        <v>44</v>
      </c>
      <c r="E68" s="2">
        <v>8460</v>
      </c>
      <c r="F68" s="2">
        <v>58</v>
      </c>
      <c r="G68" s="6">
        <f t="shared" si="2"/>
        <v>11209</v>
      </c>
      <c r="H68" s="1">
        <v>4</v>
      </c>
      <c r="I68" s="3"/>
    </row>
    <row r="69" spans="1:9" x14ac:dyDescent="0.25">
      <c r="A69" s="62">
        <v>2022</v>
      </c>
      <c r="B69" s="73">
        <v>2720</v>
      </c>
      <c r="C69" s="73">
        <v>1400</v>
      </c>
      <c r="D69" s="73">
        <v>77</v>
      </c>
      <c r="E69" s="73">
        <v>10451</v>
      </c>
      <c r="F69" s="73">
        <v>70</v>
      </c>
      <c r="G69" s="63">
        <f t="shared" si="2"/>
        <v>14718</v>
      </c>
      <c r="H69" s="76">
        <v>2</v>
      </c>
      <c r="I69" s="3"/>
    </row>
    <row r="70" spans="1:9" x14ac:dyDescent="0.25">
      <c r="A70" s="4">
        <v>2023</v>
      </c>
      <c r="B70" s="2">
        <v>1054</v>
      </c>
      <c r="C70" s="2">
        <v>1033</v>
      </c>
      <c r="D70" s="2">
        <v>67</v>
      </c>
      <c r="E70" s="2">
        <v>10786</v>
      </c>
      <c r="F70" s="2">
        <v>10</v>
      </c>
      <c r="G70" s="6">
        <f t="shared" si="2"/>
        <v>12950</v>
      </c>
      <c r="H70" s="1">
        <v>0</v>
      </c>
      <c r="I70" s="3"/>
    </row>
    <row r="71" spans="1:9" ht="6.75" customHeight="1" x14ac:dyDescent="0.25">
      <c r="A71" s="16"/>
      <c r="B71" s="17"/>
      <c r="C71" s="17"/>
      <c r="D71" s="17"/>
      <c r="E71" s="17"/>
      <c r="F71" s="17"/>
      <c r="G71" s="17"/>
      <c r="H71" s="17"/>
      <c r="I71" s="3"/>
    </row>
    <row r="72" spans="1:9" ht="20.25" customHeight="1" x14ac:dyDescent="0.25">
      <c r="A72" s="56" t="s">
        <v>63</v>
      </c>
      <c r="B72" s="57">
        <f>SUM(B7:B70)</f>
        <v>126917</v>
      </c>
      <c r="C72" s="57">
        <f t="shared" ref="C72:H72" si="4">SUM(C7:C70)</f>
        <v>97041</v>
      </c>
      <c r="D72" s="57">
        <f t="shared" si="4"/>
        <v>3913</v>
      </c>
      <c r="E72" s="57">
        <f t="shared" si="4"/>
        <v>402792</v>
      </c>
      <c r="F72" s="57">
        <f t="shared" si="4"/>
        <v>1589</v>
      </c>
      <c r="G72" s="57">
        <f t="shared" si="4"/>
        <v>632252</v>
      </c>
      <c r="H72" s="57">
        <f t="shared" si="4"/>
        <v>528</v>
      </c>
      <c r="I72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8 G69:G70" formulaRange="1"/>
    <ignoredError sqref="A7:A6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78"/>
  <sheetViews>
    <sheetView zoomScaleNormal="100" workbookViewId="0">
      <selection activeCell="N83" sqref="N83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9" t="s">
        <v>212</v>
      </c>
      <c r="B2" s="34"/>
      <c r="C2" s="34"/>
      <c r="D2" s="34"/>
      <c r="E2" s="34"/>
      <c r="F2" s="34"/>
      <c r="G2" s="41"/>
      <c r="H2" s="41"/>
      <c r="I2" s="41"/>
      <c r="J2" s="41"/>
      <c r="K2" s="41"/>
      <c r="L2" s="41"/>
      <c r="M2" s="3"/>
    </row>
    <row r="3" spans="1:13" x14ac:dyDescent="0.25">
      <c r="A3" s="8"/>
    </row>
    <row r="4" spans="1:13" ht="17.25" customHeight="1" x14ac:dyDescent="0.25">
      <c r="A4" s="95" t="s">
        <v>168</v>
      </c>
      <c r="B4" s="102" t="s">
        <v>157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 t="s">
        <v>63</v>
      </c>
    </row>
    <row r="5" spans="1:13" ht="21" customHeight="1" x14ac:dyDescent="0.25">
      <c r="A5" s="95"/>
      <c r="B5" s="60" t="s">
        <v>4</v>
      </c>
      <c r="C5" s="60" t="s">
        <v>3</v>
      </c>
      <c r="D5" s="60" t="s">
        <v>2</v>
      </c>
      <c r="E5" s="60" t="s">
        <v>5</v>
      </c>
      <c r="F5" s="60" t="s">
        <v>6</v>
      </c>
      <c r="G5" s="60" t="s">
        <v>7</v>
      </c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95"/>
    </row>
    <row r="6" spans="1:13" ht="9.75" customHeight="1" x14ac:dyDescent="0.25">
      <c r="A6" s="4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5">
      <c r="A7" s="62">
        <v>1960</v>
      </c>
      <c r="B7" s="76">
        <v>47</v>
      </c>
      <c r="C7" s="73">
        <v>911</v>
      </c>
      <c r="D7" s="73">
        <v>111</v>
      </c>
      <c r="E7" s="76">
        <v>1</v>
      </c>
      <c r="F7" s="76">
        <v>0</v>
      </c>
      <c r="G7" s="76">
        <v>0</v>
      </c>
      <c r="H7" s="76">
        <v>10</v>
      </c>
      <c r="I7" s="76">
        <v>0</v>
      </c>
      <c r="J7" s="76">
        <v>0</v>
      </c>
      <c r="K7" s="76">
        <v>0</v>
      </c>
      <c r="L7" s="76">
        <v>0</v>
      </c>
      <c r="M7" s="63">
        <f t="shared" ref="M7:M38" si="0">SUM(B7:L7)</f>
        <v>1080</v>
      </c>
    </row>
    <row r="8" spans="1:13" x14ac:dyDescent="0.25">
      <c r="A8" s="4">
        <v>1961</v>
      </c>
      <c r="B8" s="1">
        <v>7</v>
      </c>
      <c r="C8" s="2">
        <v>155</v>
      </c>
      <c r="D8" s="2">
        <v>32</v>
      </c>
      <c r="E8" s="1">
        <v>2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6">
        <f t="shared" si="0"/>
        <v>201</v>
      </c>
    </row>
    <row r="9" spans="1:13" x14ac:dyDescent="0.25">
      <c r="A9" s="62">
        <v>1962</v>
      </c>
      <c r="B9" s="76">
        <v>3</v>
      </c>
      <c r="C9" s="73">
        <v>189</v>
      </c>
      <c r="D9" s="73">
        <v>27</v>
      </c>
      <c r="E9" s="76">
        <v>0</v>
      </c>
      <c r="F9" s="76">
        <v>0</v>
      </c>
      <c r="G9" s="76">
        <v>0</v>
      </c>
      <c r="H9" s="76">
        <v>2</v>
      </c>
      <c r="I9" s="76">
        <v>0</v>
      </c>
      <c r="J9" s="76">
        <v>0</v>
      </c>
      <c r="K9" s="76">
        <v>0</v>
      </c>
      <c r="L9" s="76">
        <v>0</v>
      </c>
      <c r="M9" s="63">
        <f t="shared" si="0"/>
        <v>221</v>
      </c>
    </row>
    <row r="10" spans="1:13" x14ac:dyDescent="0.25">
      <c r="A10" s="4">
        <v>1963</v>
      </c>
      <c r="B10" s="1">
        <v>3</v>
      </c>
      <c r="C10" s="2">
        <v>217</v>
      </c>
      <c r="D10" s="2">
        <v>30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6">
        <f t="shared" si="0"/>
        <v>253</v>
      </c>
    </row>
    <row r="11" spans="1:13" x14ac:dyDescent="0.25">
      <c r="A11" s="62">
        <v>1964</v>
      </c>
      <c r="B11" s="76">
        <v>3</v>
      </c>
      <c r="C11" s="73">
        <v>318</v>
      </c>
      <c r="D11" s="73">
        <v>42</v>
      </c>
      <c r="E11" s="76">
        <v>0</v>
      </c>
      <c r="F11" s="76">
        <v>0</v>
      </c>
      <c r="G11" s="76">
        <v>0</v>
      </c>
      <c r="H11" s="76">
        <v>0</v>
      </c>
      <c r="I11" s="76">
        <v>1</v>
      </c>
      <c r="J11" s="76">
        <v>0</v>
      </c>
      <c r="K11" s="76">
        <v>0</v>
      </c>
      <c r="L11" s="76">
        <v>0</v>
      </c>
      <c r="M11" s="63">
        <f t="shared" si="0"/>
        <v>364</v>
      </c>
    </row>
    <row r="12" spans="1:13" x14ac:dyDescent="0.25">
      <c r="A12" s="4">
        <v>1965</v>
      </c>
      <c r="B12" s="1">
        <v>3</v>
      </c>
      <c r="C12" s="2">
        <v>323</v>
      </c>
      <c r="D12" s="2">
        <v>52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6">
        <f t="shared" si="0"/>
        <v>383</v>
      </c>
    </row>
    <row r="13" spans="1:13" x14ac:dyDescent="0.25">
      <c r="A13" s="62">
        <v>1966</v>
      </c>
      <c r="B13" s="76">
        <v>4</v>
      </c>
      <c r="C13" s="73">
        <v>326</v>
      </c>
      <c r="D13" s="73">
        <v>57</v>
      </c>
      <c r="E13" s="76">
        <v>1</v>
      </c>
      <c r="F13" s="76">
        <v>0</v>
      </c>
      <c r="G13" s="76">
        <v>1</v>
      </c>
      <c r="H13" s="76">
        <v>7</v>
      </c>
      <c r="I13" s="76">
        <v>1</v>
      </c>
      <c r="J13" s="76">
        <v>0</v>
      </c>
      <c r="K13" s="76">
        <v>0</v>
      </c>
      <c r="L13" s="76">
        <v>0</v>
      </c>
      <c r="M13" s="63">
        <f t="shared" si="0"/>
        <v>397</v>
      </c>
    </row>
    <row r="14" spans="1:13" x14ac:dyDescent="0.25">
      <c r="A14" s="4">
        <v>1967</v>
      </c>
      <c r="B14" s="1">
        <v>5</v>
      </c>
      <c r="C14" s="2">
        <v>391</v>
      </c>
      <c r="D14" s="2">
        <v>63</v>
      </c>
      <c r="E14" s="1">
        <v>2</v>
      </c>
      <c r="F14" s="1">
        <v>0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6">
        <f t="shared" si="0"/>
        <v>468</v>
      </c>
    </row>
    <row r="15" spans="1:13" x14ac:dyDescent="0.25">
      <c r="A15" s="62">
        <v>1968</v>
      </c>
      <c r="B15" s="76">
        <v>8</v>
      </c>
      <c r="C15" s="73">
        <v>508</v>
      </c>
      <c r="D15" s="73">
        <v>85</v>
      </c>
      <c r="E15" s="76">
        <v>1</v>
      </c>
      <c r="F15" s="76">
        <v>0</v>
      </c>
      <c r="G15" s="76">
        <v>0</v>
      </c>
      <c r="H15" s="76">
        <v>8</v>
      </c>
      <c r="I15" s="76">
        <v>0</v>
      </c>
      <c r="J15" s="76">
        <v>0</v>
      </c>
      <c r="K15" s="76">
        <v>0</v>
      </c>
      <c r="L15" s="76">
        <v>0</v>
      </c>
      <c r="M15" s="63">
        <f t="shared" si="0"/>
        <v>610</v>
      </c>
    </row>
    <row r="16" spans="1:13" x14ac:dyDescent="0.25">
      <c r="A16" s="4">
        <v>1969</v>
      </c>
      <c r="B16" s="1">
        <v>11</v>
      </c>
      <c r="C16" s="2">
        <v>826</v>
      </c>
      <c r="D16" s="2">
        <v>134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6">
        <f t="shared" si="0"/>
        <v>991</v>
      </c>
    </row>
    <row r="17" spans="1:13" x14ac:dyDescent="0.25">
      <c r="A17" s="62">
        <v>1970</v>
      </c>
      <c r="B17" s="76">
        <v>7</v>
      </c>
      <c r="C17" s="73">
        <v>958</v>
      </c>
      <c r="D17" s="73">
        <v>177</v>
      </c>
      <c r="E17" s="76">
        <v>1</v>
      </c>
      <c r="F17" s="76">
        <v>0</v>
      </c>
      <c r="G17" s="76">
        <v>0</v>
      </c>
      <c r="H17" s="76">
        <v>6</v>
      </c>
      <c r="I17" s="76">
        <v>1</v>
      </c>
      <c r="J17" s="76">
        <v>0</v>
      </c>
      <c r="K17" s="76">
        <v>0</v>
      </c>
      <c r="L17" s="76">
        <v>0</v>
      </c>
      <c r="M17" s="63">
        <f t="shared" si="0"/>
        <v>1150</v>
      </c>
    </row>
    <row r="18" spans="1:13" x14ac:dyDescent="0.25">
      <c r="A18" s="4">
        <v>1971</v>
      </c>
      <c r="B18" s="1">
        <v>14</v>
      </c>
      <c r="C18" s="2">
        <v>916</v>
      </c>
      <c r="D18" s="2">
        <v>204</v>
      </c>
      <c r="E18" s="1">
        <v>2</v>
      </c>
      <c r="F18" s="1">
        <v>0</v>
      </c>
      <c r="G18" s="1">
        <v>0</v>
      </c>
      <c r="H18" s="1">
        <v>10</v>
      </c>
      <c r="I18" s="1">
        <v>2</v>
      </c>
      <c r="J18" s="1">
        <v>0</v>
      </c>
      <c r="K18" s="1">
        <v>0</v>
      </c>
      <c r="L18" s="1">
        <v>0</v>
      </c>
      <c r="M18" s="6">
        <f t="shared" si="0"/>
        <v>1148</v>
      </c>
    </row>
    <row r="19" spans="1:13" x14ac:dyDescent="0.25">
      <c r="A19" s="62">
        <v>1972</v>
      </c>
      <c r="B19" s="76">
        <v>23</v>
      </c>
      <c r="C19" s="73">
        <v>1243</v>
      </c>
      <c r="D19" s="73">
        <v>248</v>
      </c>
      <c r="E19" s="76">
        <v>2</v>
      </c>
      <c r="F19" s="76">
        <v>1</v>
      </c>
      <c r="G19" s="76">
        <v>0</v>
      </c>
      <c r="H19" s="76">
        <v>6</v>
      </c>
      <c r="I19" s="76">
        <v>2</v>
      </c>
      <c r="J19" s="76">
        <v>0</v>
      </c>
      <c r="K19" s="76">
        <v>0</v>
      </c>
      <c r="L19" s="76">
        <v>0</v>
      </c>
      <c r="M19" s="63">
        <f t="shared" si="0"/>
        <v>1525</v>
      </c>
    </row>
    <row r="20" spans="1:13" x14ac:dyDescent="0.25">
      <c r="A20" s="4">
        <v>1973</v>
      </c>
      <c r="B20" s="1">
        <v>18</v>
      </c>
      <c r="C20" s="2">
        <v>1587</v>
      </c>
      <c r="D20" s="2">
        <v>382</v>
      </c>
      <c r="E20" s="1">
        <v>1</v>
      </c>
      <c r="F20" s="1">
        <v>0</v>
      </c>
      <c r="G20" s="1">
        <v>0</v>
      </c>
      <c r="H20" s="1">
        <v>22</v>
      </c>
      <c r="I20" s="1">
        <v>4</v>
      </c>
      <c r="J20" s="1">
        <v>1</v>
      </c>
      <c r="K20" s="1">
        <v>0</v>
      </c>
      <c r="L20" s="1">
        <v>0</v>
      </c>
      <c r="M20" s="6">
        <f t="shared" si="0"/>
        <v>2015</v>
      </c>
    </row>
    <row r="21" spans="1:13" x14ac:dyDescent="0.25">
      <c r="A21" s="62">
        <v>1974</v>
      </c>
      <c r="B21" s="76">
        <v>23</v>
      </c>
      <c r="C21" s="73">
        <v>2137</v>
      </c>
      <c r="D21" s="73">
        <v>481</v>
      </c>
      <c r="E21" s="76">
        <v>0</v>
      </c>
      <c r="F21" s="76">
        <v>0</v>
      </c>
      <c r="G21" s="76">
        <v>0</v>
      </c>
      <c r="H21" s="76">
        <v>22</v>
      </c>
      <c r="I21" s="76">
        <v>3</v>
      </c>
      <c r="J21" s="76">
        <v>2</v>
      </c>
      <c r="K21" s="76">
        <v>0</v>
      </c>
      <c r="L21" s="76">
        <v>1</v>
      </c>
      <c r="M21" s="63">
        <f t="shared" si="0"/>
        <v>2669</v>
      </c>
    </row>
    <row r="22" spans="1:13" x14ac:dyDescent="0.25">
      <c r="A22" s="4">
        <v>1975</v>
      </c>
      <c r="B22" s="1">
        <v>17</v>
      </c>
      <c r="C22" s="2">
        <v>1861</v>
      </c>
      <c r="D22" s="2">
        <v>568</v>
      </c>
      <c r="E22" s="1">
        <v>2</v>
      </c>
      <c r="F22" s="1">
        <v>0</v>
      </c>
      <c r="G22" s="1">
        <v>1</v>
      </c>
      <c r="H22" s="1">
        <v>18</v>
      </c>
      <c r="I22" s="1">
        <v>7</v>
      </c>
      <c r="J22" s="1">
        <v>0</v>
      </c>
      <c r="K22" s="1">
        <v>0</v>
      </c>
      <c r="L22" s="1">
        <v>0</v>
      </c>
      <c r="M22" s="6">
        <f t="shared" si="0"/>
        <v>2474</v>
      </c>
    </row>
    <row r="23" spans="1:13" x14ac:dyDescent="0.25">
      <c r="A23" s="62">
        <v>1976</v>
      </c>
      <c r="B23" s="76">
        <v>16</v>
      </c>
      <c r="C23" s="73">
        <v>1877</v>
      </c>
      <c r="D23" s="73">
        <v>497</v>
      </c>
      <c r="E23" s="76">
        <v>6</v>
      </c>
      <c r="F23" s="76">
        <v>0</v>
      </c>
      <c r="G23" s="76">
        <v>0</v>
      </c>
      <c r="H23" s="76">
        <v>18</v>
      </c>
      <c r="I23" s="76">
        <v>7</v>
      </c>
      <c r="J23" s="76">
        <v>0</v>
      </c>
      <c r="K23" s="76">
        <v>0</v>
      </c>
      <c r="L23" s="76">
        <v>0</v>
      </c>
      <c r="M23" s="63">
        <f t="shared" si="0"/>
        <v>2421</v>
      </c>
    </row>
    <row r="24" spans="1:13" x14ac:dyDescent="0.25">
      <c r="A24" s="4">
        <v>1977</v>
      </c>
      <c r="B24" s="1">
        <v>14</v>
      </c>
      <c r="C24" s="2">
        <v>1827</v>
      </c>
      <c r="D24" s="2">
        <v>393</v>
      </c>
      <c r="E24" s="1">
        <v>6</v>
      </c>
      <c r="F24" s="1">
        <v>0</v>
      </c>
      <c r="G24" s="1">
        <v>1</v>
      </c>
      <c r="H24" s="1">
        <v>15</v>
      </c>
      <c r="I24" s="1">
        <v>1</v>
      </c>
      <c r="J24" s="1">
        <v>0</v>
      </c>
      <c r="K24" s="1">
        <v>0</v>
      </c>
      <c r="L24" s="1">
        <v>0</v>
      </c>
      <c r="M24" s="6">
        <f t="shared" si="0"/>
        <v>2257</v>
      </c>
    </row>
    <row r="25" spans="1:13" x14ac:dyDescent="0.25">
      <c r="A25" s="62">
        <v>1978</v>
      </c>
      <c r="B25" s="76">
        <v>12</v>
      </c>
      <c r="C25" s="73">
        <v>2734</v>
      </c>
      <c r="D25" s="73">
        <v>624</v>
      </c>
      <c r="E25" s="76">
        <v>10</v>
      </c>
      <c r="F25" s="76">
        <v>0</v>
      </c>
      <c r="G25" s="76">
        <v>1</v>
      </c>
      <c r="H25" s="76">
        <v>22</v>
      </c>
      <c r="I25" s="76">
        <v>6</v>
      </c>
      <c r="J25" s="76">
        <v>3</v>
      </c>
      <c r="K25" s="76">
        <v>0</v>
      </c>
      <c r="L25" s="76">
        <v>0</v>
      </c>
      <c r="M25" s="63">
        <f t="shared" si="0"/>
        <v>3412</v>
      </c>
    </row>
    <row r="26" spans="1:13" x14ac:dyDescent="0.25">
      <c r="A26" s="4">
        <v>1979</v>
      </c>
      <c r="B26" s="1">
        <v>23</v>
      </c>
      <c r="C26" s="2">
        <v>3624</v>
      </c>
      <c r="D26" s="2">
        <v>1170</v>
      </c>
      <c r="E26" s="1">
        <v>9</v>
      </c>
      <c r="F26" s="1">
        <v>1</v>
      </c>
      <c r="G26" s="1">
        <v>7</v>
      </c>
      <c r="H26" s="1">
        <v>32</v>
      </c>
      <c r="I26" s="1">
        <v>13</v>
      </c>
      <c r="J26" s="1">
        <v>3</v>
      </c>
      <c r="K26" s="1">
        <v>0</v>
      </c>
      <c r="L26" s="1">
        <v>1</v>
      </c>
      <c r="M26" s="6">
        <f t="shared" si="0"/>
        <v>4883</v>
      </c>
    </row>
    <row r="27" spans="1:13" x14ac:dyDescent="0.25">
      <c r="A27" s="62">
        <v>1980</v>
      </c>
      <c r="B27" s="76">
        <v>31</v>
      </c>
      <c r="C27" s="73">
        <v>4580</v>
      </c>
      <c r="D27" s="73">
        <v>2263</v>
      </c>
      <c r="E27" s="76">
        <v>10</v>
      </c>
      <c r="F27" s="76">
        <v>1</v>
      </c>
      <c r="G27" s="76">
        <v>1</v>
      </c>
      <c r="H27" s="76">
        <v>34</v>
      </c>
      <c r="I27" s="76">
        <v>16</v>
      </c>
      <c r="J27" s="76">
        <v>6</v>
      </c>
      <c r="K27" s="76">
        <v>0</v>
      </c>
      <c r="L27" s="76">
        <v>0</v>
      </c>
      <c r="M27" s="63">
        <f t="shared" si="0"/>
        <v>6942</v>
      </c>
    </row>
    <row r="28" spans="1:13" x14ac:dyDescent="0.25">
      <c r="A28" s="4">
        <v>1981</v>
      </c>
      <c r="B28" s="1">
        <v>26</v>
      </c>
      <c r="C28" s="2">
        <v>4466</v>
      </c>
      <c r="D28" s="2">
        <v>3163</v>
      </c>
      <c r="E28" s="1">
        <v>18</v>
      </c>
      <c r="F28" s="1">
        <v>5</v>
      </c>
      <c r="G28" s="1">
        <v>2</v>
      </c>
      <c r="H28" s="1">
        <v>39</v>
      </c>
      <c r="I28" s="1">
        <v>19</v>
      </c>
      <c r="J28" s="1">
        <v>9</v>
      </c>
      <c r="K28" s="1">
        <v>2</v>
      </c>
      <c r="L28" s="1">
        <v>0</v>
      </c>
      <c r="M28" s="6">
        <f t="shared" si="0"/>
        <v>7749</v>
      </c>
    </row>
    <row r="29" spans="1:13" x14ac:dyDescent="0.25">
      <c r="A29" s="62">
        <v>1982</v>
      </c>
      <c r="B29" s="76">
        <v>42</v>
      </c>
      <c r="C29" s="73">
        <v>2754</v>
      </c>
      <c r="D29" s="73">
        <v>1768</v>
      </c>
      <c r="E29" s="76">
        <v>10</v>
      </c>
      <c r="F29" s="76">
        <v>1</v>
      </c>
      <c r="G29" s="76">
        <v>0</v>
      </c>
      <c r="H29" s="76">
        <v>32</v>
      </c>
      <c r="I29" s="76">
        <v>11</v>
      </c>
      <c r="J29" s="76">
        <v>1</v>
      </c>
      <c r="K29" s="76">
        <v>0</v>
      </c>
      <c r="L29" s="76">
        <v>0</v>
      </c>
      <c r="M29" s="63">
        <f t="shared" si="0"/>
        <v>4619</v>
      </c>
    </row>
    <row r="30" spans="1:13" x14ac:dyDescent="0.25">
      <c r="A30" s="4">
        <v>1983</v>
      </c>
      <c r="B30" s="1">
        <v>27</v>
      </c>
      <c r="C30" s="2">
        <v>2169</v>
      </c>
      <c r="D30" s="2">
        <v>515</v>
      </c>
      <c r="E30" s="1">
        <v>4</v>
      </c>
      <c r="F30" s="1">
        <v>0</v>
      </c>
      <c r="G30" s="1">
        <v>2</v>
      </c>
      <c r="H30" s="1">
        <v>14</v>
      </c>
      <c r="I30" s="1">
        <v>5</v>
      </c>
      <c r="J30" s="1">
        <v>0</v>
      </c>
      <c r="K30" s="1">
        <v>0</v>
      </c>
      <c r="L30" s="1">
        <v>1</v>
      </c>
      <c r="M30" s="6">
        <f t="shared" si="0"/>
        <v>2737</v>
      </c>
    </row>
    <row r="31" spans="1:13" x14ac:dyDescent="0.25">
      <c r="A31" s="62">
        <v>1984</v>
      </c>
      <c r="B31" s="76">
        <v>60</v>
      </c>
      <c r="C31" s="73">
        <v>5043</v>
      </c>
      <c r="D31" s="73">
        <v>794</v>
      </c>
      <c r="E31" s="76">
        <v>7</v>
      </c>
      <c r="F31" s="76">
        <v>0</v>
      </c>
      <c r="G31" s="76">
        <v>1</v>
      </c>
      <c r="H31" s="76">
        <v>52</v>
      </c>
      <c r="I31" s="76">
        <v>6</v>
      </c>
      <c r="J31" s="76">
        <v>3</v>
      </c>
      <c r="K31" s="76">
        <v>0</v>
      </c>
      <c r="L31" s="76">
        <v>0</v>
      </c>
      <c r="M31" s="63">
        <f t="shared" si="0"/>
        <v>5966</v>
      </c>
    </row>
    <row r="32" spans="1:13" x14ac:dyDescent="0.25">
      <c r="A32" s="4">
        <v>1985</v>
      </c>
      <c r="B32" s="1">
        <v>61</v>
      </c>
      <c r="C32" s="2">
        <v>5120</v>
      </c>
      <c r="D32" s="2">
        <v>1465</v>
      </c>
      <c r="E32" s="1">
        <v>5</v>
      </c>
      <c r="F32" s="1">
        <v>1</v>
      </c>
      <c r="G32" s="1">
        <v>1</v>
      </c>
      <c r="H32" s="1">
        <v>37</v>
      </c>
      <c r="I32" s="1">
        <v>11</v>
      </c>
      <c r="J32" s="1">
        <v>2</v>
      </c>
      <c r="K32" s="1">
        <v>0</v>
      </c>
      <c r="L32" s="1">
        <v>0</v>
      </c>
      <c r="M32" s="6">
        <f t="shared" si="0"/>
        <v>6703</v>
      </c>
    </row>
    <row r="33" spans="1:13" x14ac:dyDescent="0.25">
      <c r="A33" s="62">
        <v>1986</v>
      </c>
      <c r="B33" s="76">
        <v>48</v>
      </c>
      <c r="C33" s="73">
        <v>4438</v>
      </c>
      <c r="D33" s="73">
        <v>1176</v>
      </c>
      <c r="E33" s="76">
        <v>6</v>
      </c>
      <c r="F33" s="76">
        <v>0</v>
      </c>
      <c r="G33" s="76">
        <v>2</v>
      </c>
      <c r="H33" s="76">
        <v>45</v>
      </c>
      <c r="I33" s="76">
        <v>7</v>
      </c>
      <c r="J33" s="76">
        <v>0</v>
      </c>
      <c r="K33" s="76">
        <v>0</v>
      </c>
      <c r="L33" s="76">
        <v>0</v>
      </c>
      <c r="M33" s="63">
        <f t="shared" si="0"/>
        <v>5722</v>
      </c>
    </row>
    <row r="34" spans="1:13" x14ac:dyDescent="0.25">
      <c r="A34" s="4">
        <v>1987</v>
      </c>
      <c r="B34" s="1">
        <v>55</v>
      </c>
      <c r="C34" s="2">
        <v>5160</v>
      </c>
      <c r="D34" s="2">
        <v>959</v>
      </c>
      <c r="E34" s="1">
        <v>3</v>
      </c>
      <c r="F34" s="1">
        <v>0</v>
      </c>
      <c r="G34" s="1">
        <v>4</v>
      </c>
      <c r="H34" s="1">
        <v>31</v>
      </c>
      <c r="I34" s="1">
        <v>8</v>
      </c>
      <c r="J34" s="1">
        <v>0</v>
      </c>
      <c r="K34" s="1">
        <v>0</v>
      </c>
      <c r="L34" s="1">
        <v>0</v>
      </c>
      <c r="M34" s="6">
        <f t="shared" si="0"/>
        <v>6220</v>
      </c>
    </row>
    <row r="35" spans="1:13" x14ac:dyDescent="0.25">
      <c r="A35" s="62">
        <v>1988</v>
      </c>
      <c r="B35" s="76">
        <v>94</v>
      </c>
      <c r="C35" s="73">
        <v>5431</v>
      </c>
      <c r="D35" s="73">
        <v>1252</v>
      </c>
      <c r="E35" s="76">
        <v>6</v>
      </c>
      <c r="F35" s="76">
        <v>0</v>
      </c>
      <c r="G35" s="76">
        <v>5</v>
      </c>
      <c r="H35" s="76">
        <v>41</v>
      </c>
      <c r="I35" s="76">
        <v>10</v>
      </c>
      <c r="J35" s="76">
        <v>3</v>
      </c>
      <c r="K35" s="76">
        <v>0</v>
      </c>
      <c r="L35" s="76">
        <v>1</v>
      </c>
      <c r="M35" s="63">
        <f t="shared" si="0"/>
        <v>6843</v>
      </c>
    </row>
    <row r="36" spans="1:13" x14ac:dyDescent="0.25">
      <c r="A36" s="4">
        <v>1989</v>
      </c>
      <c r="B36" s="1">
        <v>74</v>
      </c>
      <c r="C36" s="2">
        <v>5376</v>
      </c>
      <c r="D36" s="2">
        <v>1752</v>
      </c>
      <c r="E36" s="1">
        <v>6</v>
      </c>
      <c r="F36" s="1">
        <v>1</v>
      </c>
      <c r="G36" s="1">
        <v>2</v>
      </c>
      <c r="H36" s="1">
        <v>39</v>
      </c>
      <c r="I36" s="1">
        <v>19</v>
      </c>
      <c r="J36" s="1">
        <v>0</v>
      </c>
      <c r="K36" s="1">
        <v>0</v>
      </c>
      <c r="L36" s="1">
        <v>0</v>
      </c>
      <c r="M36" s="6">
        <f t="shared" si="0"/>
        <v>7269</v>
      </c>
    </row>
    <row r="37" spans="1:13" x14ac:dyDescent="0.25">
      <c r="A37" s="62">
        <v>1990</v>
      </c>
      <c r="B37" s="76">
        <v>87</v>
      </c>
      <c r="C37" s="73">
        <v>5313</v>
      </c>
      <c r="D37" s="73">
        <v>2135</v>
      </c>
      <c r="E37" s="76">
        <v>5</v>
      </c>
      <c r="F37" s="76">
        <v>0</v>
      </c>
      <c r="G37" s="76">
        <v>1</v>
      </c>
      <c r="H37" s="76">
        <v>42</v>
      </c>
      <c r="I37" s="76">
        <v>14</v>
      </c>
      <c r="J37" s="76">
        <v>2</v>
      </c>
      <c r="K37" s="76">
        <v>0</v>
      </c>
      <c r="L37" s="76">
        <v>0</v>
      </c>
      <c r="M37" s="63">
        <f t="shared" si="0"/>
        <v>7599</v>
      </c>
    </row>
    <row r="38" spans="1:13" x14ac:dyDescent="0.25">
      <c r="A38" s="4">
        <v>1991</v>
      </c>
      <c r="B38" s="1">
        <v>77</v>
      </c>
      <c r="C38" s="2">
        <v>5542</v>
      </c>
      <c r="D38" s="2">
        <v>3101</v>
      </c>
      <c r="E38" s="1">
        <v>8</v>
      </c>
      <c r="F38" s="1">
        <v>0</v>
      </c>
      <c r="G38" s="1">
        <v>1</v>
      </c>
      <c r="H38" s="1">
        <v>44</v>
      </c>
      <c r="I38" s="1">
        <v>23</v>
      </c>
      <c r="J38" s="1">
        <v>1</v>
      </c>
      <c r="K38" s="1">
        <v>0</v>
      </c>
      <c r="L38" s="1">
        <v>0</v>
      </c>
      <c r="M38" s="6">
        <f t="shared" si="0"/>
        <v>8797</v>
      </c>
    </row>
    <row r="39" spans="1:13" x14ac:dyDescent="0.25">
      <c r="A39" s="62">
        <v>1992</v>
      </c>
      <c r="B39" s="76">
        <v>160</v>
      </c>
      <c r="C39" s="73">
        <v>6517</v>
      </c>
      <c r="D39" s="73">
        <v>3040</v>
      </c>
      <c r="E39" s="76">
        <v>12</v>
      </c>
      <c r="F39" s="76">
        <v>0</v>
      </c>
      <c r="G39" s="76">
        <v>4</v>
      </c>
      <c r="H39" s="76">
        <v>59</v>
      </c>
      <c r="I39" s="76">
        <v>21</v>
      </c>
      <c r="J39" s="76">
        <v>0</v>
      </c>
      <c r="K39" s="76">
        <v>0</v>
      </c>
      <c r="L39" s="76">
        <v>0</v>
      </c>
      <c r="M39" s="63">
        <f t="shared" ref="M39:M58" si="1">SUM(B39:L39)</f>
        <v>9813</v>
      </c>
    </row>
    <row r="40" spans="1:13" x14ac:dyDescent="0.25">
      <c r="A40" s="4">
        <v>1993</v>
      </c>
      <c r="B40" s="1">
        <v>105</v>
      </c>
      <c r="C40" s="2">
        <v>7398</v>
      </c>
      <c r="D40" s="2">
        <v>2177</v>
      </c>
      <c r="E40" s="1">
        <v>12</v>
      </c>
      <c r="F40" s="1">
        <v>1</v>
      </c>
      <c r="G40" s="1">
        <v>1</v>
      </c>
      <c r="H40" s="1">
        <v>60</v>
      </c>
      <c r="I40" s="1">
        <v>17</v>
      </c>
      <c r="J40" s="1">
        <v>7</v>
      </c>
      <c r="K40" s="1">
        <v>0</v>
      </c>
      <c r="L40" s="1">
        <v>0</v>
      </c>
      <c r="M40" s="6">
        <f t="shared" si="1"/>
        <v>9778</v>
      </c>
    </row>
    <row r="41" spans="1:13" x14ac:dyDescent="0.25">
      <c r="A41" s="62">
        <v>1994</v>
      </c>
      <c r="B41" s="76">
        <v>209</v>
      </c>
      <c r="C41" s="73">
        <v>10524</v>
      </c>
      <c r="D41" s="73">
        <v>2339</v>
      </c>
      <c r="E41" s="76">
        <v>6</v>
      </c>
      <c r="F41" s="76">
        <v>3</v>
      </c>
      <c r="G41" s="76">
        <v>2</v>
      </c>
      <c r="H41" s="76">
        <v>74</v>
      </c>
      <c r="I41" s="76">
        <v>16</v>
      </c>
      <c r="J41" s="76">
        <v>1</v>
      </c>
      <c r="K41" s="76">
        <v>0</v>
      </c>
      <c r="L41" s="76">
        <v>0</v>
      </c>
      <c r="M41" s="63">
        <f t="shared" si="1"/>
        <v>13174</v>
      </c>
    </row>
    <row r="42" spans="1:13" x14ac:dyDescent="0.25">
      <c r="A42" s="4">
        <v>1995</v>
      </c>
      <c r="B42" s="1">
        <v>169</v>
      </c>
      <c r="C42" s="2">
        <v>10764</v>
      </c>
      <c r="D42" s="2">
        <v>1116</v>
      </c>
      <c r="E42" s="1">
        <v>7</v>
      </c>
      <c r="F42" s="1">
        <v>3</v>
      </c>
      <c r="G42" s="1">
        <v>0</v>
      </c>
      <c r="H42" s="1">
        <v>80</v>
      </c>
      <c r="I42" s="1">
        <v>6</v>
      </c>
      <c r="J42" s="1">
        <v>1</v>
      </c>
      <c r="K42" s="1">
        <v>0</v>
      </c>
      <c r="L42" s="1">
        <v>0</v>
      </c>
      <c r="M42" s="6">
        <f t="shared" si="1"/>
        <v>12146</v>
      </c>
    </row>
    <row r="43" spans="1:13" x14ac:dyDescent="0.25">
      <c r="A43" s="62">
        <v>1996</v>
      </c>
      <c r="B43" s="76">
        <v>82</v>
      </c>
      <c r="C43" s="73">
        <v>9193</v>
      </c>
      <c r="D43" s="73">
        <v>875</v>
      </c>
      <c r="E43" s="76">
        <v>6</v>
      </c>
      <c r="F43" s="76">
        <v>3</v>
      </c>
      <c r="G43" s="76">
        <v>3</v>
      </c>
      <c r="H43" s="76">
        <v>104</v>
      </c>
      <c r="I43" s="76">
        <v>3</v>
      </c>
      <c r="J43" s="76">
        <v>1</v>
      </c>
      <c r="K43" s="76">
        <v>1</v>
      </c>
      <c r="L43" s="76">
        <v>0</v>
      </c>
      <c r="M43" s="63">
        <f t="shared" si="1"/>
        <v>10271</v>
      </c>
    </row>
    <row r="44" spans="1:13" x14ac:dyDescent="0.25">
      <c r="A44" s="4">
        <v>1997</v>
      </c>
      <c r="B44" s="1">
        <v>146</v>
      </c>
      <c r="C44" s="2">
        <v>11231</v>
      </c>
      <c r="D44" s="2">
        <v>1866</v>
      </c>
      <c r="E44" s="1">
        <v>6</v>
      </c>
      <c r="F44" s="1">
        <v>2</v>
      </c>
      <c r="G44" s="1">
        <v>2</v>
      </c>
      <c r="H44" s="1">
        <v>131</v>
      </c>
      <c r="I44" s="1">
        <v>12</v>
      </c>
      <c r="J44" s="1">
        <v>4</v>
      </c>
      <c r="K44" s="1">
        <v>2</v>
      </c>
      <c r="L44" s="1">
        <v>4</v>
      </c>
      <c r="M44" s="6">
        <f t="shared" si="1"/>
        <v>13406</v>
      </c>
    </row>
    <row r="45" spans="1:13" x14ac:dyDescent="0.25">
      <c r="A45" s="62">
        <v>1998</v>
      </c>
      <c r="B45" s="76">
        <v>212</v>
      </c>
      <c r="C45" s="73">
        <v>16566</v>
      </c>
      <c r="D45" s="73">
        <v>2693</v>
      </c>
      <c r="E45" s="76">
        <v>20</v>
      </c>
      <c r="F45" s="76">
        <v>0</v>
      </c>
      <c r="G45" s="76">
        <v>7</v>
      </c>
      <c r="H45" s="76">
        <v>161</v>
      </c>
      <c r="I45" s="76">
        <v>25</v>
      </c>
      <c r="J45" s="76">
        <v>2</v>
      </c>
      <c r="K45" s="76">
        <v>0</v>
      </c>
      <c r="L45" s="76">
        <v>0</v>
      </c>
      <c r="M45" s="63">
        <f t="shared" si="1"/>
        <v>19686</v>
      </c>
    </row>
    <row r="46" spans="1:13" x14ac:dyDescent="0.25">
      <c r="A46" s="4">
        <v>1999</v>
      </c>
      <c r="B46" s="1">
        <v>205</v>
      </c>
      <c r="C46" s="2">
        <v>19247</v>
      </c>
      <c r="D46" s="2">
        <v>2749</v>
      </c>
      <c r="E46" s="1">
        <v>14</v>
      </c>
      <c r="F46" s="1">
        <v>2</v>
      </c>
      <c r="G46" s="1">
        <v>8</v>
      </c>
      <c r="H46" s="1">
        <v>126</v>
      </c>
      <c r="I46" s="1">
        <v>19</v>
      </c>
      <c r="J46" s="1">
        <v>5</v>
      </c>
      <c r="K46" s="1">
        <v>0</v>
      </c>
      <c r="L46" s="1">
        <v>3</v>
      </c>
      <c r="M46" s="6">
        <f t="shared" si="1"/>
        <v>22378</v>
      </c>
    </row>
    <row r="47" spans="1:13" x14ac:dyDescent="0.25">
      <c r="A47" s="62">
        <v>2000</v>
      </c>
      <c r="B47" s="76">
        <v>280</v>
      </c>
      <c r="C47" s="73">
        <v>19496</v>
      </c>
      <c r="D47" s="73">
        <v>2995</v>
      </c>
      <c r="E47" s="76">
        <v>20</v>
      </c>
      <c r="F47" s="76">
        <v>1</v>
      </c>
      <c r="G47" s="76">
        <v>4</v>
      </c>
      <c r="H47" s="76">
        <v>135</v>
      </c>
      <c r="I47" s="76">
        <v>36</v>
      </c>
      <c r="J47" s="76">
        <v>14</v>
      </c>
      <c r="K47" s="76">
        <v>5</v>
      </c>
      <c r="L47" s="76">
        <v>4</v>
      </c>
      <c r="M47" s="63">
        <f t="shared" si="1"/>
        <v>22990</v>
      </c>
    </row>
    <row r="48" spans="1:13" x14ac:dyDescent="0.25">
      <c r="A48" s="4">
        <v>2001</v>
      </c>
      <c r="B48" s="1">
        <v>172</v>
      </c>
      <c r="C48" s="2">
        <v>18169</v>
      </c>
      <c r="D48" s="2">
        <v>2760</v>
      </c>
      <c r="E48" s="1">
        <v>7</v>
      </c>
      <c r="F48" s="1">
        <v>4</v>
      </c>
      <c r="G48" s="1">
        <v>1</v>
      </c>
      <c r="H48" s="1">
        <v>158</v>
      </c>
      <c r="I48" s="1">
        <v>31</v>
      </c>
      <c r="J48" s="1">
        <v>9</v>
      </c>
      <c r="K48" s="1">
        <v>0</v>
      </c>
      <c r="L48" s="1">
        <v>3</v>
      </c>
      <c r="M48" s="6">
        <f t="shared" si="1"/>
        <v>21314</v>
      </c>
    </row>
    <row r="49" spans="1:13" x14ac:dyDescent="0.25">
      <c r="A49" s="62">
        <v>2002</v>
      </c>
      <c r="B49" s="76">
        <v>107</v>
      </c>
      <c r="C49" s="73">
        <v>10434</v>
      </c>
      <c r="D49" s="73">
        <v>2210</v>
      </c>
      <c r="E49" s="76">
        <v>11</v>
      </c>
      <c r="F49" s="76">
        <v>1</v>
      </c>
      <c r="G49" s="76">
        <v>1</v>
      </c>
      <c r="H49" s="76">
        <v>75</v>
      </c>
      <c r="I49" s="76">
        <v>37</v>
      </c>
      <c r="J49" s="76">
        <v>2</v>
      </c>
      <c r="K49" s="76">
        <v>0</v>
      </c>
      <c r="L49" s="76">
        <v>1</v>
      </c>
      <c r="M49" s="63">
        <f t="shared" si="1"/>
        <v>12879</v>
      </c>
    </row>
    <row r="50" spans="1:13" x14ac:dyDescent="0.25">
      <c r="A50" s="4">
        <v>2003</v>
      </c>
      <c r="B50" s="1">
        <v>156</v>
      </c>
      <c r="C50" s="2">
        <v>11540</v>
      </c>
      <c r="D50" s="2">
        <v>1956</v>
      </c>
      <c r="E50" s="1">
        <v>8</v>
      </c>
      <c r="F50" s="1">
        <v>0</v>
      </c>
      <c r="G50" s="1">
        <v>1</v>
      </c>
      <c r="H50" s="1">
        <v>78</v>
      </c>
      <c r="I50" s="1">
        <v>22</v>
      </c>
      <c r="J50" s="1">
        <v>12</v>
      </c>
      <c r="K50" s="1">
        <v>0</v>
      </c>
      <c r="L50" s="1">
        <v>2</v>
      </c>
      <c r="M50" s="6">
        <f t="shared" si="1"/>
        <v>13775</v>
      </c>
    </row>
    <row r="51" spans="1:13" x14ac:dyDescent="0.25">
      <c r="A51" s="62">
        <v>2004</v>
      </c>
      <c r="B51" s="76">
        <v>53</v>
      </c>
      <c r="C51" s="73">
        <v>14335</v>
      </c>
      <c r="D51" s="73">
        <v>1922</v>
      </c>
      <c r="E51" s="76">
        <v>10</v>
      </c>
      <c r="F51" s="76">
        <v>2</v>
      </c>
      <c r="G51" s="76">
        <v>0</v>
      </c>
      <c r="H51" s="76">
        <v>73</v>
      </c>
      <c r="I51" s="76">
        <v>9</v>
      </c>
      <c r="J51" s="76">
        <v>1</v>
      </c>
      <c r="K51" s="76">
        <v>0</v>
      </c>
      <c r="L51" s="76">
        <v>0</v>
      </c>
      <c r="M51" s="63">
        <f t="shared" si="1"/>
        <v>16405</v>
      </c>
    </row>
    <row r="52" spans="1:13" x14ac:dyDescent="0.25">
      <c r="A52" s="4">
        <v>2005</v>
      </c>
      <c r="B52" s="1">
        <v>132</v>
      </c>
      <c r="C52" s="2">
        <v>16650</v>
      </c>
      <c r="D52" s="2">
        <v>2079</v>
      </c>
      <c r="E52" s="1">
        <v>26</v>
      </c>
      <c r="F52" s="1">
        <v>7</v>
      </c>
      <c r="G52" s="1">
        <v>3</v>
      </c>
      <c r="H52" s="1">
        <v>89</v>
      </c>
      <c r="I52" s="1">
        <v>20</v>
      </c>
      <c r="J52" s="1">
        <v>2</v>
      </c>
      <c r="K52" s="1">
        <v>3</v>
      </c>
      <c r="L52" s="1">
        <v>2</v>
      </c>
      <c r="M52" s="6">
        <f t="shared" si="1"/>
        <v>19013</v>
      </c>
    </row>
    <row r="53" spans="1:13" x14ac:dyDescent="0.25">
      <c r="A53" s="62">
        <v>2006</v>
      </c>
      <c r="B53" s="76">
        <v>83</v>
      </c>
      <c r="C53" s="73">
        <v>17106</v>
      </c>
      <c r="D53" s="73">
        <v>2756</v>
      </c>
      <c r="E53" s="76">
        <v>10</v>
      </c>
      <c r="F53" s="76">
        <v>1</v>
      </c>
      <c r="G53" s="76">
        <v>0</v>
      </c>
      <c r="H53" s="76">
        <v>93</v>
      </c>
      <c r="I53" s="76">
        <v>16</v>
      </c>
      <c r="J53" s="76">
        <v>2</v>
      </c>
      <c r="K53" s="76">
        <v>0</v>
      </c>
      <c r="L53" s="76">
        <v>0</v>
      </c>
      <c r="M53" s="63">
        <f t="shared" si="1"/>
        <v>20067</v>
      </c>
    </row>
    <row r="54" spans="1:13" x14ac:dyDescent="0.25">
      <c r="A54" s="4">
        <v>2007</v>
      </c>
      <c r="B54" s="1">
        <v>82</v>
      </c>
      <c r="C54" s="2">
        <v>17936</v>
      </c>
      <c r="D54" s="2">
        <v>3071</v>
      </c>
      <c r="E54" s="1">
        <v>10</v>
      </c>
      <c r="F54" s="1">
        <v>2</v>
      </c>
      <c r="G54" s="1">
        <v>7</v>
      </c>
      <c r="H54" s="1">
        <v>69</v>
      </c>
      <c r="I54" s="1">
        <v>27</v>
      </c>
      <c r="J54" s="1">
        <v>2</v>
      </c>
      <c r="K54" s="1">
        <v>0</v>
      </c>
      <c r="L54" s="1">
        <v>1</v>
      </c>
      <c r="M54" s="6">
        <f t="shared" si="1"/>
        <v>21207</v>
      </c>
    </row>
    <row r="55" spans="1:13" x14ac:dyDescent="0.25">
      <c r="A55" s="62">
        <v>2008</v>
      </c>
      <c r="B55" s="76">
        <v>122</v>
      </c>
      <c r="C55" s="73">
        <v>15086</v>
      </c>
      <c r="D55" s="73">
        <v>3214</v>
      </c>
      <c r="E55" s="76">
        <v>19</v>
      </c>
      <c r="F55" s="76">
        <v>6</v>
      </c>
      <c r="G55" s="76">
        <v>2</v>
      </c>
      <c r="H55" s="76">
        <v>131</v>
      </c>
      <c r="I55" s="76">
        <v>19</v>
      </c>
      <c r="J55" s="76">
        <v>0</v>
      </c>
      <c r="K55" s="76">
        <v>1</v>
      </c>
      <c r="L55" s="76">
        <v>1</v>
      </c>
      <c r="M55" s="63">
        <f t="shared" si="1"/>
        <v>18601</v>
      </c>
    </row>
    <row r="56" spans="1:13" x14ac:dyDescent="0.25">
      <c r="A56" s="4">
        <v>2009</v>
      </c>
      <c r="B56" s="1">
        <v>85</v>
      </c>
      <c r="C56" s="2">
        <v>10809</v>
      </c>
      <c r="D56" s="2">
        <v>2879</v>
      </c>
      <c r="E56" s="1">
        <v>26</v>
      </c>
      <c r="F56" s="1">
        <v>2</v>
      </c>
      <c r="G56" s="1">
        <v>0</v>
      </c>
      <c r="H56" s="1">
        <v>44</v>
      </c>
      <c r="I56" s="1">
        <v>29</v>
      </c>
      <c r="J56" s="1">
        <v>2</v>
      </c>
      <c r="K56" s="1">
        <v>2</v>
      </c>
      <c r="L56" s="1">
        <v>6</v>
      </c>
      <c r="M56" s="6">
        <f t="shared" si="1"/>
        <v>13884</v>
      </c>
    </row>
    <row r="57" spans="1:13" x14ac:dyDescent="0.25">
      <c r="A57" s="62">
        <v>2010</v>
      </c>
      <c r="B57" s="76">
        <v>42</v>
      </c>
      <c r="C57" s="73">
        <v>8274</v>
      </c>
      <c r="D57" s="73">
        <v>2689</v>
      </c>
      <c r="E57" s="76">
        <v>13</v>
      </c>
      <c r="F57" s="76">
        <v>6</v>
      </c>
      <c r="G57" s="76">
        <v>2</v>
      </c>
      <c r="H57" s="76">
        <v>23</v>
      </c>
      <c r="I57" s="76">
        <v>20</v>
      </c>
      <c r="J57" s="76">
        <v>3</v>
      </c>
      <c r="K57" s="76">
        <v>1</v>
      </c>
      <c r="L57" s="76">
        <v>1</v>
      </c>
      <c r="M57" s="63">
        <f t="shared" si="1"/>
        <v>11074</v>
      </c>
    </row>
    <row r="58" spans="1:13" x14ac:dyDescent="0.25">
      <c r="A58" s="4">
        <v>2011</v>
      </c>
      <c r="B58" s="1">
        <v>105</v>
      </c>
      <c r="C58" s="2">
        <v>7719</v>
      </c>
      <c r="D58" s="2">
        <v>2392</v>
      </c>
      <c r="E58" s="1">
        <v>15</v>
      </c>
      <c r="F58" s="1">
        <v>1</v>
      </c>
      <c r="G58" s="1">
        <v>3</v>
      </c>
      <c r="H58" s="1">
        <v>38</v>
      </c>
      <c r="I58" s="1">
        <v>17</v>
      </c>
      <c r="J58" s="1">
        <v>3</v>
      </c>
      <c r="K58" s="1">
        <v>0</v>
      </c>
      <c r="L58" s="1">
        <v>6</v>
      </c>
      <c r="M58" s="6">
        <f t="shared" si="1"/>
        <v>10299</v>
      </c>
    </row>
    <row r="59" spans="1:13" x14ac:dyDescent="0.25">
      <c r="A59" s="62">
        <v>2012</v>
      </c>
      <c r="B59" s="76">
        <v>135</v>
      </c>
      <c r="C59" s="73">
        <v>10263</v>
      </c>
      <c r="D59" s="73">
        <v>3032</v>
      </c>
      <c r="E59" s="76">
        <v>22</v>
      </c>
      <c r="F59" s="76">
        <v>3</v>
      </c>
      <c r="G59" s="76">
        <v>8</v>
      </c>
      <c r="H59" s="76">
        <v>28</v>
      </c>
      <c r="I59" s="76">
        <v>10</v>
      </c>
      <c r="J59" s="76">
        <v>7</v>
      </c>
      <c r="K59" s="76">
        <v>0</v>
      </c>
      <c r="L59" s="76">
        <v>3</v>
      </c>
      <c r="M59" s="63">
        <f t="shared" ref="M59:M70" si="2">SUM(B59:L59)</f>
        <v>13511</v>
      </c>
    </row>
    <row r="60" spans="1:13" x14ac:dyDescent="0.25">
      <c r="A60" s="4">
        <v>2013</v>
      </c>
      <c r="B60" s="1">
        <v>121</v>
      </c>
      <c r="C60" s="2">
        <v>11403</v>
      </c>
      <c r="D60" s="2">
        <v>3719</v>
      </c>
      <c r="E60" s="1">
        <v>28</v>
      </c>
      <c r="F60" s="1">
        <v>3</v>
      </c>
      <c r="G60" s="1">
        <v>6</v>
      </c>
      <c r="H60" s="1">
        <v>98</v>
      </c>
      <c r="I60" s="1">
        <v>8</v>
      </c>
      <c r="J60" s="1">
        <v>0</v>
      </c>
      <c r="K60" s="1">
        <v>0</v>
      </c>
      <c r="L60" s="1">
        <v>3</v>
      </c>
      <c r="M60" s="6">
        <f t="shared" si="2"/>
        <v>15389</v>
      </c>
    </row>
    <row r="61" spans="1:13" x14ac:dyDescent="0.25">
      <c r="A61" s="62">
        <v>2014</v>
      </c>
      <c r="B61" s="76">
        <v>79</v>
      </c>
      <c r="C61" s="73">
        <v>10724</v>
      </c>
      <c r="D61" s="73">
        <v>3529</v>
      </c>
      <c r="E61" s="76">
        <v>45</v>
      </c>
      <c r="F61" s="76">
        <v>5</v>
      </c>
      <c r="G61" s="76">
        <v>3</v>
      </c>
      <c r="H61" s="76">
        <v>25</v>
      </c>
      <c r="I61" s="76">
        <v>5</v>
      </c>
      <c r="J61" s="76">
        <v>1</v>
      </c>
      <c r="K61" s="76">
        <v>0</v>
      </c>
      <c r="L61" s="76">
        <v>1</v>
      </c>
      <c r="M61" s="63">
        <f t="shared" si="2"/>
        <v>14417</v>
      </c>
    </row>
    <row r="62" spans="1:13" x14ac:dyDescent="0.25">
      <c r="A62" s="4">
        <v>2015</v>
      </c>
      <c r="B62" s="1">
        <v>85</v>
      </c>
      <c r="C62" s="2">
        <v>10895</v>
      </c>
      <c r="D62" s="2">
        <v>3220</v>
      </c>
      <c r="E62" s="1">
        <v>36</v>
      </c>
      <c r="F62" s="1">
        <v>8</v>
      </c>
      <c r="G62" s="1">
        <v>15</v>
      </c>
      <c r="H62" s="1">
        <v>20</v>
      </c>
      <c r="I62" s="1">
        <v>25</v>
      </c>
      <c r="J62" s="1">
        <v>11</v>
      </c>
      <c r="K62" s="1">
        <v>1</v>
      </c>
      <c r="L62" s="1">
        <v>4</v>
      </c>
      <c r="M62" s="6">
        <f t="shared" ref="M62:M63" si="3">SUM(B62:L62)</f>
        <v>14320</v>
      </c>
    </row>
    <row r="63" spans="1:13" x14ac:dyDescent="0.25">
      <c r="A63" s="62">
        <v>2016</v>
      </c>
      <c r="B63" s="76">
        <v>155</v>
      </c>
      <c r="C63" s="73">
        <v>13932</v>
      </c>
      <c r="D63" s="73">
        <v>3255</v>
      </c>
      <c r="E63" s="76">
        <v>68</v>
      </c>
      <c r="F63" s="76">
        <v>5</v>
      </c>
      <c r="G63" s="76">
        <v>12</v>
      </c>
      <c r="H63" s="76">
        <v>27</v>
      </c>
      <c r="I63" s="76">
        <v>8</v>
      </c>
      <c r="J63" s="76">
        <v>4</v>
      </c>
      <c r="K63" s="76">
        <v>0</v>
      </c>
      <c r="L63" s="76">
        <v>2</v>
      </c>
      <c r="M63" s="63">
        <f t="shared" si="3"/>
        <v>17468</v>
      </c>
    </row>
    <row r="64" spans="1:13" x14ac:dyDescent="0.25">
      <c r="A64" s="4">
        <v>2017</v>
      </c>
      <c r="B64" s="1">
        <v>132</v>
      </c>
      <c r="C64" s="2">
        <v>14686</v>
      </c>
      <c r="D64" s="2">
        <v>3809</v>
      </c>
      <c r="E64" s="1">
        <v>80</v>
      </c>
      <c r="F64" s="1">
        <v>2</v>
      </c>
      <c r="G64" s="1">
        <v>2</v>
      </c>
      <c r="H64" s="1">
        <v>24</v>
      </c>
      <c r="I64" s="1">
        <v>7</v>
      </c>
      <c r="J64" s="1">
        <v>1</v>
      </c>
      <c r="K64" s="1">
        <v>0</v>
      </c>
      <c r="L64" s="1">
        <v>3</v>
      </c>
      <c r="M64" s="6">
        <f t="shared" ref="M64:M65" si="4">SUM(B64:L64)</f>
        <v>18746</v>
      </c>
    </row>
    <row r="65" spans="1:13" x14ac:dyDescent="0.25">
      <c r="A65" s="62">
        <v>2018</v>
      </c>
      <c r="B65" s="76">
        <v>76</v>
      </c>
      <c r="C65" s="73">
        <v>16296</v>
      </c>
      <c r="D65" s="73">
        <v>3381</v>
      </c>
      <c r="E65" s="76">
        <v>22</v>
      </c>
      <c r="F65" s="76">
        <v>2</v>
      </c>
      <c r="G65" s="76">
        <v>11</v>
      </c>
      <c r="H65" s="76">
        <v>28</v>
      </c>
      <c r="I65" s="76">
        <v>6</v>
      </c>
      <c r="J65" s="76">
        <v>0</v>
      </c>
      <c r="K65" s="76">
        <v>0</v>
      </c>
      <c r="L65" s="76">
        <v>0</v>
      </c>
      <c r="M65" s="63">
        <f t="shared" si="4"/>
        <v>19822</v>
      </c>
    </row>
    <row r="66" spans="1:13" x14ac:dyDescent="0.25">
      <c r="A66" s="4">
        <v>2019</v>
      </c>
      <c r="B66" s="1">
        <v>54</v>
      </c>
      <c r="C66" s="2">
        <v>16354</v>
      </c>
      <c r="D66" s="2">
        <v>3304</v>
      </c>
      <c r="E66" s="1">
        <v>25</v>
      </c>
      <c r="F66" s="1">
        <v>4</v>
      </c>
      <c r="G66" s="1">
        <v>5</v>
      </c>
      <c r="H66" s="1">
        <v>79</v>
      </c>
      <c r="I66" s="1">
        <v>6</v>
      </c>
      <c r="J66" s="1">
        <v>0</v>
      </c>
      <c r="K66" s="1">
        <v>0</v>
      </c>
      <c r="L66" s="1">
        <v>0</v>
      </c>
      <c r="M66" s="6">
        <f t="shared" si="2"/>
        <v>19831</v>
      </c>
    </row>
    <row r="67" spans="1:13" x14ac:dyDescent="0.25">
      <c r="A67" s="62">
        <v>2020</v>
      </c>
      <c r="B67" s="76">
        <v>212</v>
      </c>
      <c r="C67" s="73">
        <v>16268</v>
      </c>
      <c r="D67" s="73">
        <v>3097</v>
      </c>
      <c r="E67" s="76">
        <v>15</v>
      </c>
      <c r="F67" s="76">
        <v>3</v>
      </c>
      <c r="G67" s="76">
        <v>3</v>
      </c>
      <c r="H67" s="76">
        <v>49</v>
      </c>
      <c r="I67" s="76">
        <v>6</v>
      </c>
      <c r="J67" s="76">
        <v>1</v>
      </c>
      <c r="K67" s="76">
        <v>0</v>
      </c>
      <c r="L67" s="76">
        <v>0</v>
      </c>
      <c r="M67" s="63">
        <f t="shared" si="2"/>
        <v>19654</v>
      </c>
    </row>
    <row r="68" spans="1:13" x14ac:dyDescent="0.25">
      <c r="A68" s="4">
        <v>2021</v>
      </c>
      <c r="B68" s="1">
        <v>123</v>
      </c>
      <c r="C68" s="2">
        <v>13949</v>
      </c>
      <c r="D68" s="2">
        <v>4182</v>
      </c>
      <c r="E68" s="1">
        <v>13</v>
      </c>
      <c r="F68" s="1">
        <v>2</v>
      </c>
      <c r="G68" s="1">
        <v>0</v>
      </c>
      <c r="H68" s="1">
        <v>15</v>
      </c>
      <c r="I68" s="1">
        <v>31</v>
      </c>
      <c r="J68" s="1">
        <v>0</v>
      </c>
      <c r="K68" s="1">
        <v>0</v>
      </c>
      <c r="L68" s="1">
        <v>6</v>
      </c>
      <c r="M68" s="6">
        <f t="shared" si="2"/>
        <v>18321</v>
      </c>
    </row>
    <row r="69" spans="1:13" x14ac:dyDescent="0.25">
      <c r="A69" s="62">
        <v>2022</v>
      </c>
      <c r="B69" s="76">
        <v>20</v>
      </c>
      <c r="C69" s="73">
        <v>15706</v>
      </c>
      <c r="D69" s="73">
        <v>4157</v>
      </c>
      <c r="E69" s="76">
        <v>26</v>
      </c>
      <c r="F69" s="76">
        <v>1</v>
      </c>
      <c r="G69" s="76">
        <v>1</v>
      </c>
      <c r="H69" s="76">
        <v>20</v>
      </c>
      <c r="I69" s="76">
        <v>11</v>
      </c>
      <c r="J69" s="76">
        <v>1</v>
      </c>
      <c r="K69" s="76">
        <v>0</v>
      </c>
      <c r="L69" s="76">
        <v>0</v>
      </c>
      <c r="M69" s="63">
        <f t="shared" si="2"/>
        <v>19943</v>
      </c>
    </row>
    <row r="70" spans="1:13" x14ac:dyDescent="0.25">
      <c r="A70" s="4">
        <v>2023</v>
      </c>
      <c r="B70" s="1">
        <v>17</v>
      </c>
      <c r="C70" s="2">
        <v>9080</v>
      </c>
      <c r="D70" s="2">
        <v>1453</v>
      </c>
      <c r="E70" s="1">
        <v>6</v>
      </c>
      <c r="F70" s="1">
        <v>2</v>
      </c>
      <c r="G70" s="1">
        <v>1</v>
      </c>
      <c r="H70" s="1">
        <v>9</v>
      </c>
      <c r="I70" s="1">
        <v>2</v>
      </c>
      <c r="J70" s="1">
        <v>0</v>
      </c>
      <c r="K70" s="1">
        <v>0</v>
      </c>
      <c r="L70" s="1">
        <v>0</v>
      </c>
      <c r="M70" s="6">
        <f t="shared" si="2"/>
        <v>10570</v>
      </c>
    </row>
    <row r="71" spans="1:13" ht="6.75" customHeight="1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ht="23.25" customHeight="1" x14ac:dyDescent="0.25">
      <c r="A72" s="74" t="s">
        <v>63</v>
      </c>
      <c r="B72" s="75">
        <f>SUM(B7:B70)</f>
        <v>4859</v>
      </c>
      <c r="C72" s="75">
        <f t="shared" ref="C72:M72" si="5">SUM(C7:C70)</f>
        <v>496870</v>
      </c>
      <c r="D72" s="75">
        <f t="shared" si="5"/>
        <v>113636</v>
      </c>
      <c r="E72" s="75">
        <f t="shared" si="5"/>
        <v>781</v>
      </c>
      <c r="F72" s="75">
        <f t="shared" si="5"/>
        <v>98</v>
      </c>
      <c r="G72" s="75">
        <f t="shared" si="5"/>
        <v>151</v>
      </c>
      <c r="H72" s="75">
        <f t="shared" si="5"/>
        <v>2906</v>
      </c>
      <c r="I72" s="75">
        <f t="shared" si="5"/>
        <v>726</v>
      </c>
      <c r="J72" s="75">
        <f t="shared" si="5"/>
        <v>135</v>
      </c>
      <c r="K72" s="75">
        <f t="shared" si="5"/>
        <v>18</v>
      </c>
      <c r="L72" s="75">
        <f t="shared" si="5"/>
        <v>60</v>
      </c>
      <c r="M72" s="75">
        <f t="shared" si="5"/>
        <v>620240</v>
      </c>
    </row>
    <row r="74" spans="1:13" x14ac:dyDescent="0.25">
      <c r="M74" s="3"/>
    </row>
    <row r="78" spans="1:13" x14ac:dyDescent="0.25">
      <c r="K78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8:M70 M7:M6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D247"/>
  <sheetViews>
    <sheetView zoomScaleNormal="100" workbookViewId="0">
      <selection activeCell="C43" sqref="C43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9" t="s">
        <v>197</v>
      </c>
    </row>
    <row r="3" spans="1:4" ht="17.25" x14ac:dyDescent="0.3">
      <c r="A3" s="9"/>
    </row>
    <row r="4" spans="1:4" ht="17.25" x14ac:dyDescent="0.3">
      <c r="A4" s="9" t="s">
        <v>184</v>
      </c>
    </row>
    <row r="6" spans="1:4" ht="12.75" customHeight="1" x14ac:dyDescent="0.25">
      <c r="A6" s="96" t="s">
        <v>155</v>
      </c>
      <c r="B6" s="95" t="s">
        <v>169</v>
      </c>
      <c r="C6" s="95" t="s">
        <v>170</v>
      </c>
      <c r="D6" s="95" t="s">
        <v>63</v>
      </c>
    </row>
    <row r="7" spans="1:4" ht="26.25" customHeight="1" x14ac:dyDescent="0.25">
      <c r="A7" s="96"/>
      <c r="B7" s="95"/>
      <c r="C7" s="95"/>
      <c r="D7" s="95"/>
    </row>
    <row r="8" spans="1:4" ht="9" customHeight="1" x14ac:dyDescent="0.25">
      <c r="A8" s="15"/>
      <c r="B8" s="17"/>
      <c r="C8" s="17"/>
      <c r="D8" s="17"/>
    </row>
    <row r="9" spans="1:4" ht="21" customHeight="1" x14ac:dyDescent="0.25">
      <c r="A9" s="77" t="s">
        <v>163</v>
      </c>
      <c r="B9" s="61">
        <v>25846</v>
      </c>
      <c r="C9" s="61">
        <v>177581</v>
      </c>
      <c r="D9" s="88">
        <f>B9+C9</f>
        <v>203427</v>
      </c>
    </row>
    <row r="10" spans="1:4" ht="12" customHeight="1" x14ac:dyDescent="0.25">
      <c r="A10" s="20"/>
      <c r="B10" s="17"/>
      <c r="C10" s="17"/>
      <c r="D10" s="17"/>
    </row>
    <row r="11" spans="1:4" ht="22.5" customHeight="1" x14ac:dyDescent="0.25">
      <c r="A11" s="77" t="s">
        <v>164</v>
      </c>
      <c r="B11" s="61">
        <v>6295</v>
      </c>
      <c r="C11" s="61">
        <v>8810</v>
      </c>
      <c r="D11" s="88">
        <f>B11+C11</f>
        <v>15105</v>
      </c>
    </row>
    <row r="12" spans="1:4" ht="9" customHeight="1" x14ac:dyDescent="0.25">
      <c r="A12" s="16"/>
      <c r="B12" s="17"/>
      <c r="C12" s="17"/>
      <c r="D12" s="17"/>
    </row>
    <row r="13" spans="1:4" ht="21" customHeight="1" x14ac:dyDescent="0.25">
      <c r="A13" s="74" t="s">
        <v>191</v>
      </c>
      <c r="B13" s="75">
        <f>B9+B11</f>
        <v>32141</v>
      </c>
      <c r="C13" s="75">
        <f>C9+C11</f>
        <v>186391</v>
      </c>
      <c r="D13" s="75">
        <f>B13+C13</f>
        <v>218532</v>
      </c>
    </row>
    <row r="14" spans="1:4" x14ac:dyDescent="0.25">
      <c r="B14" s="25">
        <f>B13*100/D13</f>
        <v>14.707685830908058</v>
      </c>
      <c r="C14" s="25">
        <f>C13*100/D13</f>
        <v>85.292314169091938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42"/>
  <sheetViews>
    <sheetView zoomScaleNormal="100" workbookViewId="0">
      <selection activeCell="C63" sqref="C63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06" t="s">
        <v>193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7.25" customHeight="1" x14ac:dyDescent="0.3">
      <c r="A3" s="107" t="s">
        <v>162</v>
      </c>
      <c r="B3" s="107"/>
      <c r="C3" s="107"/>
      <c r="D3" s="107"/>
      <c r="E3" s="33"/>
      <c r="F3" s="33"/>
      <c r="G3" s="33"/>
      <c r="H3" s="33"/>
      <c r="I3" s="33"/>
      <c r="J3" s="33"/>
      <c r="K3" s="33"/>
    </row>
    <row r="5" spans="1:11" ht="15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</row>
    <row r="6" spans="1:11" ht="19.5" customHeight="1" x14ac:dyDescent="0.25">
      <c r="A6" s="96"/>
      <c r="B6" s="95"/>
      <c r="C6" s="95"/>
      <c r="D6" s="95"/>
    </row>
    <row r="7" spans="1:11" ht="8.25" customHeight="1" x14ac:dyDescent="0.25">
      <c r="A7" s="15"/>
      <c r="B7" s="17"/>
      <c r="C7" s="17"/>
      <c r="D7" s="17"/>
    </row>
    <row r="8" spans="1:11" x14ac:dyDescent="0.25">
      <c r="A8" s="69" t="s">
        <v>17</v>
      </c>
      <c r="B8" s="73">
        <v>443</v>
      </c>
      <c r="C8" s="73">
        <v>108</v>
      </c>
      <c r="D8" s="63">
        <f t="shared" ref="D8:D23" si="0">SUM(B8:C8)</f>
        <v>551</v>
      </c>
      <c r="E8" s="23" t="s">
        <v>119</v>
      </c>
    </row>
    <row r="9" spans="1:11" x14ac:dyDescent="0.25">
      <c r="A9" s="35" t="s">
        <v>18</v>
      </c>
      <c r="B9" s="2">
        <v>561</v>
      </c>
      <c r="C9" s="2">
        <v>90</v>
      </c>
      <c r="D9" s="6">
        <f t="shared" si="0"/>
        <v>651</v>
      </c>
      <c r="E9" s="23" t="s">
        <v>120</v>
      </c>
    </row>
    <row r="10" spans="1:11" x14ac:dyDescent="0.25">
      <c r="A10" s="69" t="s">
        <v>19</v>
      </c>
      <c r="B10" s="73">
        <v>86</v>
      </c>
      <c r="C10" s="73">
        <v>24</v>
      </c>
      <c r="D10" s="63">
        <f t="shared" si="0"/>
        <v>110</v>
      </c>
      <c r="E10" s="23" t="s">
        <v>121</v>
      </c>
    </row>
    <row r="11" spans="1:11" x14ac:dyDescent="0.25">
      <c r="A11" s="35" t="s">
        <v>20</v>
      </c>
      <c r="B11" s="2">
        <v>139</v>
      </c>
      <c r="C11" s="2">
        <v>50</v>
      </c>
      <c r="D11" s="6">
        <f t="shared" si="0"/>
        <v>189</v>
      </c>
      <c r="E11" s="23" t="s">
        <v>216</v>
      </c>
    </row>
    <row r="12" spans="1:11" x14ac:dyDescent="0.25">
      <c r="A12" s="69" t="s">
        <v>23</v>
      </c>
      <c r="B12" s="73">
        <v>221</v>
      </c>
      <c r="C12" s="73">
        <v>59</v>
      </c>
      <c r="D12" s="63">
        <f t="shared" si="0"/>
        <v>280</v>
      </c>
      <c r="E12" s="23" t="s">
        <v>122</v>
      </c>
    </row>
    <row r="13" spans="1:11" x14ac:dyDescent="0.25">
      <c r="A13" s="35" t="s">
        <v>24</v>
      </c>
      <c r="B13" s="2">
        <v>653</v>
      </c>
      <c r="C13" s="2">
        <v>244</v>
      </c>
      <c r="D13" s="6">
        <f t="shared" si="0"/>
        <v>897</v>
      </c>
      <c r="E13" s="23" t="s">
        <v>123</v>
      </c>
    </row>
    <row r="14" spans="1:11" x14ac:dyDescent="0.25">
      <c r="A14" s="69" t="s">
        <v>213</v>
      </c>
      <c r="B14" s="73">
        <v>6546</v>
      </c>
      <c r="C14" s="73">
        <v>1281</v>
      </c>
      <c r="D14" s="63">
        <f t="shared" si="0"/>
        <v>7827</v>
      </c>
      <c r="E14" s="23" t="s">
        <v>214</v>
      </c>
    </row>
    <row r="15" spans="1:11" x14ac:dyDescent="0.25">
      <c r="A15" s="35" t="s">
        <v>21</v>
      </c>
      <c r="B15" s="2">
        <v>1026</v>
      </c>
      <c r="C15" s="2">
        <v>250</v>
      </c>
      <c r="D15" s="6">
        <f>SUM(B15:C15)</f>
        <v>1276</v>
      </c>
      <c r="E15" s="23" t="s">
        <v>124</v>
      </c>
    </row>
    <row r="16" spans="1:11" x14ac:dyDescent="0.25">
      <c r="A16" s="69" t="s">
        <v>22</v>
      </c>
      <c r="B16" s="73">
        <v>453</v>
      </c>
      <c r="C16" s="73">
        <v>113</v>
      </c>
      <c r="D16" s="63">
        <f t="shared" si="0"/>
        <v>566</v>
      </c>
      <c r="E16" s="23" t="s">
        <v>125</v>
      </c>
    </row>
    <row r="17" spans="1:5" x14ac:dyDescent="0.25">
      <c r="A17" s="35" t="s">
        <v>25</v>
      </c>
      <c r="B17" s="2">
        <v>265</v>
      </c>
      <c r="C17" s="2">
        <v>75</v>
      </c>
      <c r="D17" s="6">
        <f t="shared" si="0"/>
        <v>340</v>
      </c>
      <c r="E17" s="23" t="s">
        <v>126</v>
      </c>
    </row>
    <row r="18" spans="1:5" x14ac:dyDescent="0.25">
      <c r="A18" s="69" t="s">
        <v>48</v>
      </c>
      <c r="B18" s="73">
        <v>1311</v>
      </c>
      <c r="C18" s="73">
        <v>310</v>
      </c>
      <c r="D18" s="63">
        <f t="shared" si="0"/>
        <v>1621</v>
      </c>
      <c r="E18" s="23" t="s">
        <v>127</v>
      </c>
    </row>
    <row r="19" spans="1:5" x14ac:dyDescent="0.25">
      <c r="A19" s="35" t="s">
        <v>26</v>
      </c>
      <c r="B19" s="2">
        <v>923</v>
      </c>
      <c r="C19" s="2">
        <v>301</v>
      </c>
      <c r="D19" s="6">
        <f t="shared" si="0"/>
        <v>1224</v>
      </c>
      <c r="E19" s="23" t="s">
        <v>128</v>
      </c>
    </row>
    <row r="20" spans="1:5" x14ac:dyDescent="0.25">
      <c r="A20" s="69" t="s">
        <v>27</v>
      </c>
      <c r="B20" s="73">
        <v>141</v>
      </c>
      <c r="C20" s="73">
        <v>48</v>
      </c>
      <c r="D20" s="63">
        <f t="shared" si="0"/>
        <v>189</v>
      </c>
      <c r="E20" s="23" t="s">
        <v>129</v>
      </c>
    </row>
    <row r="21" spans="1:5" x14ac:dyDescent="0.25">
      <c r="A21" s="35" t="s">
        <v>28</v>
      </c>
      <c r="B21" s="2">
        <v>443</v>
      </c>
      <c r="C21" s="2">
        <v>136</v>
      </c>
      <c r="D21" s="6">
        <f t="shared" si="0"/>
        <v>579</v>
      </c>
      <c r="E21" s="23" t="s">
        <v>130</v>
      </c>
    </row>
    <row r="22" spans="1:5" x14ac:dyDescent="0.25">
      <c r="A22" s="69" t="s">
        <v>29</v>
      </c>
      <c r="B22" s="73">
        <v>1925</v>
      </c>
      <c r="C22" s="73">
        <v>374</v>
      </c>
      <c r="D22" s="63">
        <f t="shared" si="0"/>
        <v>2299</v>
      </c>
      <c r="E22" s="23" t="s">
        <v>131</v>
      </c>
    </row>
    <row r="23" spans="1:5" x14ac:dyDescent="0.25">
      <c r="A23" s="35" t="s">
        <v>30</v>
      </c>
      <c r="B23" s="2">
        <v>633</v>
      </c>
      <c r="C23" s="2">
        <v>119</v>
      </c>
      <c r="D23" s="6">
        <f t="shared" si="0"/>
        <v>752</v>
      </c>
      <c r="E23" s="23" t="s">
        <v>132</v>
      </c>
    </row>
    <row r="24" spans="1:5" ht="16.5" customHeight="1" x14ac:dyDescent="0.25">
      <c r="A24" s="69" t="s">
        <v>31</v>
      </c>
      <c r="B24" s="73">
        <v>212</v>
      </c>
      <c r="C24" s="73">
        <v>23</v>
      </c>
      <c r="D24" s="63">
        <f t="shared" ref="D24:D39" si="1">SUM(B24:C24)</f>
        <v>235</v>
      </c>
      <c r="E24" s="23" t="s">
        <v>133</v>
      </c>
    </row>
    <row r="25" spans="1:5" ht="16.5" customHeight="1" x14ac:dyDescent="0.25">
      <c r="A25" s="35" t="s">
        <v>32</v>
      </c>
      <c r="B25" s="2">
        <v>65</v>
      </c>
      <c r="C25" s="2">
        <v>9</v>
      </c>
      <c r="D25" s="6">
        <f t="shared" si="1"/>
        <v>74</v>
      </c>
      <c r="E25" s="23" t="s">
        <v>134</v>
      </c>
    </row>
    <row r="26" spans="1:5" x14ac:dyDescent="0.25">
      <c r="A26" s="69" t="s">
        <v>33</v>
      </c>
      <c r="B26" s="73">
        <v>3069</v>
      </c>
      <c r="C26" s="73">
        <v>751</v>
      </c>
      <c r="D26" s="63">
        <f t="shared" si="1"/>
        <v>3820</v>
      </c>
      <c r="E26" s="23" t="s">
        <v>135</v>
      </c>
    </row>
    <row r="27" spans="1:5" x14ac:dyDescent="0.25">
      <c r="A27" s="35" t="s">
        <v>34</v>
      </c>
      <c r="B27" s="2">
        <v>165</v>
      </c>
      <c r="C27" s="2">
        <v>59</v>
      </c>
      <c r="D27" s="6">
        <f t="shared" si="1"/>
        <v>224</v>
      </c>
      <c r="E27" s="23" t="s">
        <v>136</v>
      </c>
    </row>
    <row r="28" spans="1:5" x14ac:dyDescent="0.25">
      <c r="A28" s="69" t="s">
        <v>35</v>
      </c>
      <c r="B28" s="73">
        <v>750</v>
      </c>
      <c r="C28" s="73">
        <v>121</v>
      </c>
      <c r="D28" s="63">
        <f t="shared" si="1"/>
        <v>871</v>
      </c>
      <c r="E28" s="23" t="s">
        <v>137</v>
      </c>
    </row>
    <row r="29" spans="1:5" x14ac:dyDescent="0.25">
      <c r="A29" s="35" t="s">
        <v>36</v>
      </c>
      <c r="B29" s="2">
        <v>757</v>
      </c>
      <c r="C29" s="2">
        <v>143</v>
      </c>
      <c r="D29" s="6">
        <f t="shared" si="1"/>
        <v>900</v>
      </c>
      <c r="E29" s="23" t="s">
        <v>138</v>
      </c>
    </row>
    <row r="30" spans="1:5" x14ac:dyDescent="0.25">
      <c r="A30" s="69" t="s">
        <v>37</v>
      </c>
      <c r="B30" s="73">
        <v>112</v>
      </c>
      <c r="C30" s="73">
        <v>32</v>
      </c>
      <c r="D30" s="63">
        <f t="shared" si="1"/>
        <v>144</v>
      </c>
      <c r="E30" s="23" t="s">
        <v>139</v>
      </c>
    </row>
    <row r="31" spans="1:5" x14ac:dyDescent="0.25">
      <c r="A31" s="35" t="s">
        <v>38</v>
      </c>
      <c r="B31" s="2">
        <v>596</v>
      </c>
      <c r="C31" s="2">
        <v>145</v>
      </c>
      <c r="D31" s="6">
        <f t="shared" si="1"/>
        <v>741</v>
      </c>
      <c r="E31" s="23" t="s">
        <v>140</v>
      </c>
    </row>
    <row r="32" spans="1:5" x14ac:dyDescent="0.25">
      <c r="A32" s="69" t="s">
        <v>39</v>
      </c>
      <c r="B32" s="73">
        <v>513</v>
      </c>
      <c r="C32" s="73">
        <v>114</v>
      </c>
      <c r="D32" s="63">
        <f t="shared" si="1"/>
        <v>627</v>
      </c>
      <c r="E32" s="23" t="s">
        <v>141</v>
      </c>
    </row>
    <row r="33" spans="1:6" x14ac:dyDescent="0.25">
      <c r="A33" s="35" t="s">
        <v>40</v>
      </c>
      <c r="B33" s="2">
        <v>524</v>
      </c>
      <c r="C33" s="2">
        <v>159</v>
      </c>
      <c r="D33" s="6">
        <f t="shared" si="1"/>
        <v>683</v>
      </c>
      <c r="E33" s="23" t="s">
        <v>142</v>
      </c>
    </row>
    <row r="34" spans="1:6" x14ac:dyDescent="0.25">
      <c r="A34" s="69" t="s">
        <v>41</v>
      </c>
      <c r="B34" s="73">
        <v>247</v>
      </c>
      <c r="C34" s="73">
        <v>152</v>
      </c>
      <c r="D34" s="63">
        <f t="shared" si="1"/>
        <v>399</v>
      </c>
      <c r="E34" s="23" t="s">
        <v>143</v>
      </c>
    </row>
    <row r="35" spans="1:6" x14ac:dyDescent="0.25">
      <c r="A35" s="35" t="s">
        <v>42</v>
      </c>
      <c r="B35" s="2">
        <v>1568</v>
      </c>
      <c r="C35" s="2">
        <v>468</v>
      </c>
      <c r="D35" s="6">
        <f t="shared" si="1"/>
        <v>2036</v>
      </c>
      <c r="E35" s="23" t="s">
        <v>217</v>
      </c>
    </row>
    <row r="36" spans="1:6" x14ac:dyDescent="0.25">
      <c r="A36" s="69" t="s">
        <v>43</v>
      </c>
      <c r="B36" s="73">
        <v>131</v>
      </c>
      <c r="C36" s="73">
        <v>23</v>
      </c>
      <c r="D36" s="63">
        <f t="shared" si="1"/>
        <v>154</v>
      </c>
      <c r="E36" s="23" t="s">
        <v>144</v>
      </c>
    </row>
    <row r="37" spans="1:6" x14ac:dyDescent="0.25">
      <c r="A37" s="35" t="s">
        <v>44</v>
      </c>
      <c r="B37" s="2">
        <v>987</v>
      </c>
      <c r="C37" s="2">
        <v>419</v>
      </c>
      <c r="D37" s="6">
        <f t="shared" si="1"/>
        <v>1406</v>
      </c>
      <c r="E37" s="23" t="s">
        <v>145</v>
      </c>
    </row>
    <row r="38" spans="1:6" x14ac:dyDescent="0.25">
      <c r="A38" s="69" t="s">
        <v>45</v>
      </c>
      <c r="B38" s="73">
        <v>242</v>
      </c>
      <c r="C38" s="73">
        <v>59</v>
      </c>
      <c r="D38" s="63">
        <f t="shared" si="1"/>
        <v>301</v>
      </c>
      <c r="E38" s="23" t="s">
        <v>146</v>
      </c>
    </row>
    <row r="39" spans="1:6" x14ac:dyDescent="0.25">
      <c r="A39" s="35" t="s">
        <v>46</v>
      </c>
      <c r="B39" s="2">
        <v>139</v>
      </c>
      <c r="C39" s="2">
        <v>36</v>
      </c>
      <c r="D39" s="6">
        <f t="shared" si="1"/>
        <v>175</v>
      </c>
      <c r="E39" s="23" t="s">
        <v>147</v>
      </c>
    </row>
    <row r="40" spans="1:6" ht="8.25" customHeight="1" x14ac:dyDescent="0.25">
      <c r="A40" s="15"/>
      <c r="B40" s="16"/>
      <c r="C40" s="16"/>
      <c r="D40" s="16"/>
    </row>
    <row r="41" spans="1:6" ht="15.75" x14ac:dyDescent="0.25">
      <c r="A41" s="56" t="s">
        <v>51</v>
      </c>
      <c r="B41" s="57">
        <f>B8+B9+B10+B11+B12+B13+B14+B15+B16+B17+B18+B19+B20+B21+B22+B23+B24+B25+B26+B27+B28+B29+B30+B31+B32+B33+B34+B35+B36+B37+B38+B39</f>
        <v>25846</v>
      </c>
      <c r="C41" s="57">
        <f>C8+C9+C10+C11+C12+C13+C14+C15+C16+C17+C18+C19+C20+C21+C22+C23+C24+C25+C26+C27+C28+C29+C30+C31+C32+C33+C34+C35+C36+C37+C38+C39</f>
        <v>6295</v>
      </c>
      <c r="D41" s="57">
        <f>D8+D9+D10+D11+D12+D13+D14+D15+D16+D17+D18+D19+D20+D21+D22+D23+D24+D25+D26+D27+D28+D29+D30+D31+D32+D33+D34+D35+D36+D37+D38+D39</f>
        <v>32141</v>
      </c>
      <c r="F41" s="7"/>
    </row>
    <row r="42" spans="1:6" x14ac:dyDescent="0.25">
      <c r="B42" s="25">
        <f>B41*100/D41</f>
        <v>80.414423944494573</v>
      </c>
      <c r="C42" s="25">
        <f>C41*100/D41</f>
        <v>19.585576055505427</v>
      </c>
      <c r="D42" s="24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55"/>
  <sheetViews>
    <sheetView zoomScaleNormal="100" workbookViewId="0">
      <selection activeCell="C76" sqref="C76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03" t="s">
        <v>186</v>
      </c>
      <c r="B2" s="103"/>
      <c r="C2" s="103"/>
      <c r="D2" s="103"/>
      <c r="E2" s="103"/>
      <c r="F2" s="38"/>
      <c r="G2" s="38"/>
      <c r="H2" s="38"/>
      <c r="I2" s="38"/>
      <c r="J2" s="38"/>
    </row>
    <row r="3" spans="1:10" ht="15" customHeight="1" x14ac:dyDescent="0.25">
      <c r="A3" s="103" t="s">
        <v>171</v>
      </c>
      <c r="B3" s="103"/>
      <c r="C3" s="103"/>
      <c r="D3" s="103"/>
      <c r="E3" s="32"/>
      <c r="F3" s="32"/>
      <c r="G3" s="32"/>
      <c r="H3" s="32"/>
      <c r="I3" s="32"/>
      <c r="J3" s="32"/>
    </row>
    <row r="4" spans="1:10" ht="15" customHeight="1" x14ac:dyDescent="0.25">
      <c r="B4" s="3"/>
      <c r="C4" s="3"/>
    </row>
    <row r="5" spans="1:10" ht="12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</row>
    <row r="6" spans="1:10" ht="27.75" customHeight="1" x14ac:dyDescent="0.25">
      <c r="A6" s="96"/>
      <c r="B6" s="95"/>
      <c r="C6" s="95"/>
      <c r="D6" s="95"/>
    </row>
    <row r="7" spans="1:10" ht="9.75" customHeight="1" x14ac:dyDescent="0.25">
      <c r="A7" s="15"/>
      <c r="B7" s="15"/>
      <c r="C7" s="15"/>
      <c r="D7" s="15"/>
    </row>
    <row r="8" spans="1:10" x14ac:dyDescent="0.25">
      <c r="A8" s="69" t="s">
        <v>17</v>
      </c>
      <c r="B8" s="73">
        <v>2324</v>
      </c>
      <c r="C8" s="73">
        <v>111</v>
      </c>
      <c r="D8" s="63">
        <f t="shared" ref="D8:D23" si="0">SUM(B8:C8)</f>
        <v>2435</v>
      </c>
      <c r="E8" s="23" t="s">
        <v>119</v>
      </c>
    </row>
    <row r="9" spans="1:10" x14ac:dyDescent="0.25">
      <c r="A9" s="35" t="s">
        <v>18</v>
      </c>
      <c r="B9" s="26">
        <v>5143</v>
      </c>
      <c r="C9" s="26">
        <v>111</v>
      </c>
      <c r="D9" s="6">
        <f t="shared" si="0"/>
        <v>5254</v>
      </c>
      <c r="E9" s="23" t="s">
        <v>120</v>
      </c>
    </row>
    <row r="10" spans="1:10" x14ac:dyDescent="0.25">
      <c r="A10" s="69" t="s">
        <v>19</v>
      </c>
      <c r="B10" s="73">
        <v>349</v>
      </c>
      <c r="C10" s="73">
        <v>26</v>
      </c>
      <c r="D10" s="63">
        <f t="shared" si="0"/>
        <v>375</v>
      </c>
      <c r="E10" s="23" t="s">
        <v>121</v>
      </c>
    </row>
    <row r="11" spans="1:10" x14ac:dyDescent="0.25">
      <c r="A11" s="35" t="s">
        <v>20</v>
      </c>
      <c r="B11" s="26">
        <v>194</v>
      </c>
      <c r="C11" s="26">
        <v>15</v>
      </c>
      <c r="D11" s="6">
        <f t="shared" si="0"/>
        <v>209</v>
      </c>
      <c r="E11" s="23" t="s">
        <v>216</v>
      </c>
    </row>
    <row r="12" spans="1:10" x14ac:dyDescent="0.25">
      <c r="A12" s="69" t="s">
        <v>23</v>
      </c>
      <c r="B12" s="73">
        <v>1976</v>
      </c>
      <c r="C12" s="73">
        <v>83</v>
      </c>
      <c r="D12" s="63">
        <f t="shared" si="0"/>
        <v>2059</v>
      </c>
      <c r="E12" s="23" t="s">
        <v>122</v>
      </c>
    </row>
    <row r="13" spans="1:10" x14ac:dyDescent="0.25">
      <c r="A13" s="35" t="s">
        <v>24</v>
      </c>
      <c r="B13" s="26">
        <v>4422</v>
      </c>
      <c r="C13" s="26">
        <v>532</v>
      </c>
      <c r="D13" s="6">
        <f t="shared" si="0"/>
        <v>4954</v>
      </c>
      <c r="E13" s="23" t="s">
        <v>123</v>
      </c>
    </row>
    <row r="14" spans="1:10" x14ac:dyDescent="0.25">
      <c r="A14" s="69" t="s">
        <v>213</v>
      </c>
      <c r="B14" s="73">
        <v>43351</v>
      </c>
      <c r="C14" s="73">
        <v>1975</v>
      </c>
      <c r="D14" s="63">
        <f t="shared" si="0"/>
        <v>45326</v>
      </c>
      <c r="E14" s="23" t="s">
        <v>214</v>
      </c>
    </row>
    <row r="15" spans="1:10" x14ac:dyDescent="0.25">
      <c r="A15" s="35" t="s">
        <v>21</v>
      </c>
      <c r="B15" s="26">
        <v>3081</v>
      </c>
      <c r="C15" s="26">
        <v>147</v>
      </c>
      <c r="D15" s="6">
        <f t="shared" si="0"/>
        <v>3228</v>
      </c>
      <c r="E15" s="23" t="s">
        <v>124</v>
      </c>
    </row>
    <row r="16" spans="1:10" x14ac:dyDescent="0.25">
      <c r="A16" s="69" t="s">
        <v>22</v>
      </c>
      <c r="B16" s="73">
        <v>1757</v>
      </c>
      <c r="C16" s="73">
        <v>175</v>
      </c>
      <c r="D16" s="63">
        <f t="shared" si="0"/>
        <v>1932</v>
      </c>
      <c r="E16" s="23" t="s">
        <v>125</v>
      </c>
    </row>
    <row r="17" spans="1:6" x14ac:dyDescent="0.25">
      <c r="A17" s="35" t="s">
        <v>25</v>
      </c>
      <c r="B17" s="26">
        <v>1629</v>
      </c>
      <c r="C17" s="26">
        <v>63</v>
      </c>
      <c r="D17" s="6">
        <f t="shared" si="0"/>
        <v>1692</v>
      </c>
      <c r="E17" s="23" t="s">
        <v>126</v>
      </c>
    </row>
    <row r="18" spans="1:6" x14ac:dyDescent="0.25">
      <c r="A18" s="69" t="s">
        <v>48</v>
      </c>
      <c r="B18" s="73">
        <v>15362</v>
      </c>
      <c r="C18" s="73">
        <v>621</v>
      </c>
      <c r="D18" s="63">
        <f t="shared" si="0"/>
        <v>15983</v>
      </c>
      <c r="E18" s="23" t="s">
        <v>127</v>
      </c>
    </row>
    <row r="19" spans="1:6" x14ac:dyDescent="0.25">
      <c r="A19" s="35" t="s">
        <v>26</v>
      </c>
      <c r="B19" s="26">
        <v>8679</v>
      </c>
      <c r="C19" s="26">
        <v>541</v>
      </c>
      <c r="D19" s="6">
        <f t="shared" si="0"/>
        <v>9220</v>
      </c>
      <c r="E19" s="23" t="s">
        <v>128</v>
      </c>
    </row>
    <row r="20" spans="1:6" x14ac:dyDescent="0.25">
      <c r="A20" s="69" t="s">
        <v>27</v>
      </c>
      <c r="B20" s="73">
        <v>2253</v>
      </c>
      <c r="C20" s="73">
        <v>92</v>
      </c>
      <c r="D20" s="63">
        <f t="shared" si="0"/>
        <v>2345</v>
      </c>
      <c r="E20" s="23" t="s">
        <v>129</v>
      </c>
    </row>
    <row r="21" spans="1:6" x14ac:dyDescent="0.25">
      <c r="A21" s="35" t="s">
        <v>28</v>
      </c>
      <c r="B21" s="26">
        <v>9273</v>
      </c>
      <c r="C21" s="26">
        <v>568</v>
      </c>
      <c r="D21" s="6">
        <f t="shared" si="0"/>
        <v>9841</v>
      </c>
      <c r="E21" s="23" t="s">
        <v>130</v>
      </c>
    </row>
    <row r="22" spans="1:6" x14ac:dyDescent="0.25">
      <c r="A22" s="69" t="s">
        <v>29</v>
      </c>
      <c r="B22" s="73">
        <v>13307</v>
      </c>
      <c r="C22" s="73">
        <v>592</v>
      </c>
      <c r="D22" s="63">
        <f t="shared" si="0"/>
        <v>13899</v>
      </c>
      <c r="E22" s="23" t="s">
        <v>131</v>
      </c>
    </row>
    <row r="23" spans="1:6" x14ac:dyDescent="0.25">
      <c r="A23" s="35" t="s">
        <v>30</v>
      </c>
      <c r="B23" s="26">
        <v>6140</v>
      </c>
      <c r="C23" s="26">
        <v>196</v>
      </c>
      <c r="D23" s="6">
        <f t="shared" si="0"/>
        <v>6336</v>
      </c>
      <c r="E23" s="23" t="s">
        <v>132</v>
      </c>
    </row>
    <row r="24" spans="1:6" ht="12.75" customHeight="1" x14ac:dyDescent="0.25">
      <c r="A24" s="69" t="s">
        <v>31</v>
      </c>
      <c r="B24" s="73">
        <v>2619</v>
      </c>
      <c r="C24" s="73">
        <v>53</v>
      </c>
      <c r="D24" s="63">
        <f t="shared" ref="D24:D39" si="1">SUM(B24:C24)</f>
        <v>2672</v>
      </c>
      <c r="E24" s="23" t="s">
        <v>133</v>
      </c>
    </row>
    <row r="25" spans="1:6" x14ac:dyDescent="0.25">
      <c r="A25" s="35" t="s">
        <v>32</v>
      </c>
      <c r="B25" s="26">
        <v>551</v>
      </c>
      <c r="C25" s="26">
        <v>13</v>
      </c>
      <c r="D25" s="6">
        <f t="shared" si="1"/>
        <v>564</v>
      </c>
      <c r="E25" s="23" t="s">
        <v>134</v>
      </c>
    </row>
    <row r="26" spans="1:6" x14ac:dyDescent="0.25">
      <c r="A26" s="69" t="s">
        <v>33</v>
      </c>
      <c r="B26" s="73">
        <v>10488</v>
      </c>
      <c r="C26" s="73">
        <v>584</v>
      </c>
      <c r="D26" s="63">
        <f t="shared" si="1"/>
        <v>11072</v>
      </c>
      <c r="E26" s="23" t="s">
        <v>135</v>
      </c>
    </row>
    <row r="27" spans="1:6" x14ac:dyDescent="0.25">
      <c r="A27" s="35" t="s">
        <v>34</v>
      </c>
      <c r="B27" s="26">
        <v>1142</v>
      </c>
      <c r="C27" s="26">
        <v>85</v>
      </c>
      <c r="D27" s="6">
        <f t="shared" si="1"/>
        <v>1227</v>
      </c>
      <c r="E27" s="23" t="s">
        <v>136</v>
      </c>
      <c r="F27" s="2"/>
    </row>
    <row r="28" spans="1:6" x14ac:dyDescent="0.25">
      <c r="A28" s="69" t="s">
        <v>35</v>
      </c>
      <c r="B28" s="73">
        <v>7820</v>
      </c>
      <c r="C28" s="73">
        <v>184</v>
      </c>
      <c r="D28" s="63">
        <f t="shared" si="1"/>
        <v>8004</v>
      </c>
      <c r="E28" s="23" t="s">
        <v>137</v>
      </c>
      <c r="F28" s="2"/>
    </row>
    <row r="29" spans="1:6" x14ac:dyDescent="0.25">
      <c r="A29" s="35" t="s">
        <v>36</v>
      </c>
      <c r="B29" s="26">
        <v>4050</v>
      </c>
      <c r="C29" s="26">
        <v>217</v>
      </c>
      <c r="D29" s="6">
        <f t="shared" si="1"/>
        <v>4267</v>
      </c>
      <c r="E29" s="23" t="s">
        <v>138</v>
      </c>
      <c r="F29" s="2"/>
    </row>
    <row r="30" spans="1:6" x14ac:dyDescent="0.25">
      <c r="A30" s="69" t="s">
        <v>37</v>
      </c>
      <c r="B30" s="73">
        <v>364</v>
      </c>
      <c r="C30" s="73">
        <v>20</v>
      </c>
      <c r="D30" s="63">
        <f t="shared" si="1"/>
        <v>384</v>
      </c>
      <c r="E30" s="23" t="s">
        <v>139</v>
      </c>
      <c r="F30" s="2"/>
    </row>
    <row r="31" spans="1:6" x14ac:dyDescent="0.25">
      <c r="A31" s="35" t="s">
        <v>38</v>
      </c>
      <c r="B31" s="26">
        <v>4212</v>
      </c>
      <c r="C31" s="26">
        <v>172</v>
      </c>
      <c r="D31" s="6">
        <f t="shared" si="1"/>
        <v>4384</v>
      </c>
      <c r="E31" s="23" t="s">
        <v>140</v>
      </c>
    </row>
    <row r="32" spans="1:6" x14ac:dyDescent="0.25">
      <c r="A32" s="69" t="s">
        <v>39</v>
      </c>
      <c r="B32" s="73">
        <v>5077</v>
      </c>
      <c r="C32" s="73">
        <v>96</v>
      </c>
      <c r="D32" s="63">
        <f t="shared" si="1"/>
        <v>5173</v>
      </c>
      <c r="E32" s="23" t="s">
        <v>141</v>
      </c>
    </row>
    <row r="33" spans="1:5" x14ac:dyDescent="0.25">
      <c r="A33" s="35" t="s">
        <v>40</v>
      </c>
      <c r="B33" s="26">
        <v>3781</v>
      </c>
      <c r="C33" s="26">
        <v>206</v>
      </c>
      <c r="D33" s="6">
        <f t="shared" si="1"/>
        <v>3987</v>
      </c>
      <c r="E33" s="23" t="s">
        <v>142</v>
      </c>
    </row>
    <row r="34" spans="1:5" x14ac:dyDescent="0.25">
      <c r="A34" s="69" t="s">
        <v>41</v>
      </c>
      <c r="B34" s="73">
        <v>930</v>
      </c>
      <c r="C34" s="73">
        <v>149</v>
      </c>
      <c r="D34" s="63">
        <f t="shared" si="1"/>
        <v>1079</v>
      </c>
      <c r="E34" s="23" t="s">
        <v>143</v>
      </c>
    </row>
    <row r="35" spans="1:5" x14ac:dyDescent="0.25">
      <c r="A35" s="35" t="s">
        <v>42</v>
      </c>
      <c r="B35" s="26">
        <v>8032</v>
      </c>
      <c r="C35" s="26">
        <v>494</v>
      </c>
      <c r="D35" s="6">
        <f t="shared" si="1"/>
        <v>8526</v>
      </c>
      <c r="E35" s="23" t="s">
        <v>217</v>
      </c>
    </row>
    <row r="36" spans="1:5" x14ac:dyDescent="0.25">
      <c r="A36" s="69" t="s">
        <v>43</v>
      </c>
      <c r="B36" s="73">
        <v>1497</v>
      </c>
      <c r="C36" s="73">
        <v>45</v>
      </c>
      <c r="D36" s="63">
        <f t="shared" si="1"/>
        <v>1542</v>
      </c>
      <c r="E36" s="23" t="s">
        <v>144</v>
      </c>
    </row>
    <row r="37" spans="1:5" x14ac:dyDescent="0.25">
      <c r="A37" s="35" t="s">
        <v>44</v>
      </c>
      <c r="B37" s="26">
        <v>6309</v>
      </c>
      <c r="C37" s="26">
        <v>564</v>
      </c>
      <c r="D37" s="6">
        <f t="shared" si="1"/>
        <v>6873</v>
      </c>
      <c r="E37" s="23" t="s">
        <v>145</v>
      </c>
    </row>
    <row r="38" spans="1:5" x14ac:dyDescent="0.25">
      <c r="A38" s="69" t="s">
        <v>45</v>
      </c>
      <c r="B38" s="73">
        <v>835</v>
      </c>
      <c r="C38" s="73">
        <v>42</v>
      </c>
      <c r="D38" s="63">
        <f t="shared" si="1"/>
        <v>877</v>
      </c>
      <c r="E38" s="23" t="s">
        <v>146</v>
      </c>
    </row>
    <row r="39" spans="1:5" x14ac:dyDescent="0.25">
      <c r="A39" s="35" t="s">
        <v>46</v>
      </c>
      <c r="B39" s="26">
        <v>634</v>
      </c>
      <c r="C39" s="26">
        <v>38</v>
      </c>
      <c r="D39" s="6">
        <f t="shared" si="1"/>
        <v>672</v>
      </c>
      <c r="E39" s="23" t="s">
        <v>147</v>
      </c>
    </row>
    <row r="40" spans="1:5" ht="5.25" customHeight="1" x14ac:dyDescent="0.25">
      <c r="A40" s="15"/>
      <c r="B40" s="16"/>
      <c r="C40" s="16"/>
      <c r="D40" s="16"/>
    </row>
    <row r="41" spans="1:5" ht="15.75" x14ac:dyDescent="0.25">
      <c r="A41" s="56" t="s">
        <v>51</v>
      </c>
      <c r="B41" s="57">
        <f>B8+B9+B10+B11+B12+B13+B14+B15+B16+B17+B18+B19+B20+B21+B22+B23+B24+B25+B26+B27+B28+B29+B30+B31+B32+B33+B34+B35+B36+B37+B38+B39</f>
        <v>177581</v>
      </c>
      <c r="C41" s="57">
        <f>C8+C9+C10+C11+C12+C13+C14+C15+C16+C17+C18+C19+C20+C21+C22+C23+C24+C25+C26+C27+C28+C29+C30+C31+C32+C33+C34+C35+C36+C37+C38+C39</f>
        <v>8810</v>
      </c>
      <c r="D41" s="57">
        <f>D8+D9+D10+D11+D12+D13+D14+D15+D16+D17+D18+D19+D20+D21+D22+D23+D24+D25+D26+D27+D28+D29+D30+D31+D32+D33+D34+D35+D36+D37+D38+D39</f>
        <v>186391</v>
      </c>
    </row>
    <row r="42" spans="1:5" x14ac:dyDescent="0.25">
      <c r="B42" s="25">
        <f>B41*100/D41</f>
        <v>95.273376933435628</v>
      </c>
      <c r="C42" s="25">
        <f>C41*100/D41</f>
        <v>4.7266230665643727</v>
      </c>
      <c r="D42" s="24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2:G50"/>
  <sheetViews>
    <sheetView zoomScaleNormal="100" workbookViewId="0">
      <selection activeCell="C58" sqref="C58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9" t="s">
        <v>198</v>
      </c>
    </row>
    <row r="4" spans="1:6" ht="17.25" x14ac:dyDescent="0.3">
      <c r="A4" s="9" t="s">
        <v>196</v>
      </c>
    </row>
    <row r="6" spans="1:6" ht="27.75" customHeight="1" x14ac:dyDescent="0.25">
      <c r="A6" s="96" t="s">
        <v>192</v>
      </c>
      <c r="B6" s="96" t="s">
        <v>172</v>
      </c>
      <c r="C6" s="96" t="s">
        <v>173</v>
      </c>
      <c r="D6" s="96" t="s">
        <v>1</v>
      </c>
      <c r="E6" s="96" t="s">
        <v>174</v>
      </c>
      <c r="F6" s="96" t="s">
        <v>1</v>
      </c>
    </row>
    <row r="7" spans="1:6" ht="21" customHeight="1" x14ac:dyDescent="0.25">
      <c r="A7" s="96"/>
      <c r="B7" s="96"/>
      <c r="C7" s="96"/>
      <c r="D7" s="96"/>
      <c r="E7" s="96"/>
      <c r="F7" s="96"/>
    </row>
    <row r="8" spans="1:6" ht="9.75" customHeight="1" x14ac:dyDescent="0.25">
      <c r="A8" s="15"/>
      <c r="B8" s="15"/>
      <c r="C8" s="15"/>
      <c r="D8" s="15"/>
      <c r="E8" s="15"/>
      <c r="F8" s="27"/>
    </row>
    <row r="9" spans="1:6" x14ac:dyDescent="0.25">
      <c r="A9" s="69" t="s">
        <v>91</v>
      </c>
      <c r="B9" s="80" t="s">
        <v>97</v>
      </c>
      <c r="C9" s="73">
        <v>160773</v>
      </c>
      <c r="D9" s="81">
        <f>C9/$C$17*100</f>
        <v>81.087092479018722</v>
      </c>
      <c r="E9" s="73">
        <v>295253</v>
      </c>
      <c r="F9" s="81">
        <f>E9/$E$17*100</f>
        <v>23.563311040526088</v>
      </c>
    </row>
    <row r="10" spans="1:6" x14ac:dyDescent="0.25">
      <c r="A10" s="19"/>
      <c r="B10" s="20"/>
      <c r="C10" s="16"/>
      <c r="D10" s="18"/>
      <c r="E10" s="16"/>
      <c r="F10" s="18"/>
    </row>
    <row r="11" spans="1:6" x14ac:dyDescent="0.25">
      <c r="A11" s="69" t="s">
        <v>92</v>
      </c>
      <c r="B11" s="80" t="s">
        <v>96</v>
      </c>
      <c r="C11" s="73">
        <v>32040</v>
      </c>
      <c r="D11" s="81">
        <f>C11/$C$17*100</f>
        <v>16.159619109102646</v>
      </c>
      <c r="E11" s="73">
        <v>369844</v>
      </c>
      <c r="F11" s="81">
        <f>E11/$E$17*100</f>
        <v>29.516208839443902</v>
      </c>
    </row>
    <row r="12" spans="1:6" x14ac:dyDescent="0.25">
      <c r="A12" s="19"/>
      <c r="B12" s="20"/>
      <c r="C12" s="16"/>
      <c r="D12" s="18"/>
      <c r="E12" s="16"/>
      <c r="F12" s="18"/>
    </row>
    <row r="13" spans="1:6" x14ac:dyDescent="0.25">
      <c r="A13" s="69" t="s">
        <v>93</v>
      </c>
      <c r="B13" s="80" t="s">
        <v>95</v>
      </c>
      <c r="C13" s="73">
        <v>4173</v>
      </c>
      <c r="D13" s="81">
        <f>C13/$C$17*100</f>
        <v>2.1046844738540993</v>
      </c>
      <c r="E13" s="73">
        <v>211103</v>
      </c>
      <c r="F13" s="81">
        <f>E13/$E$17*100</f>
        <v>16.847536352173151</v>
      </c>
    </row>
    <row r="14" spans="1:6" x14ac:dyDescent="0.25">
      <c r="A14" s="19"/>
      <c r="B14" s="20"/>
      <c r="C14" s="16"/>
      <c r="D14" s="18"/>
      <c r="E14" s="16"/>
      <c r="F14" s="18"/>
    </row>
    <row r="15" spans="1:6" x14ac:dyDescent="0.25">
      <c r="A15" s="69" t="s">
        <v>94</v>
      </c>
      <c r="B15" s="80" t="s">
        <v>98</v>
      </c>
      <c r="C15" s="73">
        <v>1286</v>
      </c>
      <c r="D15" s="81">
        <f>C15/$C$17*100</f>
        <v>0.64860393802453198</v>
      </c>
      <c r="E15" s="73">
        <v>376820</v>
      </c>
      <c r="F15" s="81">
        <f>E15/$E$17*100</f>
        <v>30.072943767856859</v>
      </c>
    </row>
    <row r="16" spans="1:6" ht="9.75" customHeight="1" x14ac:dyDescent="0.25">
      <c r="A16" s="15"/>
      <c r="B16" s="19"/>
      <c r="C16" s="17"/>
      <c r="D16" s="28"/>
      <c r="E16" s="17"/>
      <c r="F16" s="28"/>
    </row>
    <row r="17" spans="1:7" ht="19.5" customHeight="1" x14ac:dyDescent="0.25">
      <c r="A17" s="78" t="s">
        <v>63</v>
      </c>
      <c r="B17" s="78"/>
      <c r="C17" s="75">
        <f>C9+C11+C13+C15</f>
        <v>198272</v>
      </c>
      <c r="D17" s="79">
        <f>D9+D11+D13+D15</f>
        <v>100</v>
      </c>
      <c r="E17" s="75">
        <f>E9+E11+E13+E15</f>
        <v>1253020</v>
      </c>
      <c r="F17" s="79">
        <f>F9+F11+F13+F15</f>
        <v>100</v>
      </c>
    </row>
    <row r="19" spans="1:7" x14ac:dyDescent="0.25">
      <c r="E19" s="7"/>
    </row>
    <row r="24" spans="1:7" x14ac:dyDescent="0.25">
      <c r="G24" s="15"/>
    </row>
    <row r="25" spans="1:7" x14ac:dyDescent="0.25">
      <c r="G25" s="15"/>
    </row>
    <row r="26" spans="1:7" x14ac:dyDescent="0.25">
      <c r="G26" s="15"/>
    </row>
    <row r="27" spans="1:7" x14ac:dyDescent="0.25">
      <c r="G27" s="15"/>
    </row>
    <row r="28" spans="1:7" x14ac:dyDescent="0.25">
      <c r="G28" s="15"/>
    </row>
    <row r="29" spans="1:7" x14ac:dyDescent="0.25">
      <c r="G29" s="15"/>
    </row>
    <row r="30" spans="1:7" x14ac:dyDescent="0.25">
      <c r="G30" s="15"/>
    </row>
    <row r="31" spans="1:7" x14ac:dyDescent="0.25">
      <c r="G31" s="15"/>
    </row>
    <row r="32" spans="1:7" x14ac:dyDescent="0.25">
      <c r="G32" s="15"/>
    </row>
    <row r="33" spans="1:7" x14ac:dyDescent="0.25">
      <c r="G33" s="15"/>
    </row>
    <row r="34" spans="1:7" x14ac:dyDescent="0.25">
      <c r="G34" s="15"/>
    </row>
    <row r="35" spans="1:7" x14ac:dyDescent="0.25">
      <c r="G35" s="15"/>
    </row>
    <row r="36" spans="1:7" x14ac:dyDescent="0.25">
      <c r="G36" s="15"/>
    </row>
    <row r="37" spans="1:7" x14ac:dyDescent="0.25">
      <c r="G37" s="15"/>
    </row>
    <row r="47" spans="1:7" x14ac:dyDescent="0.25">
      <c r="A47" s="10"/>
    </row>
    <row r="48" spans="1:7" x14ac:dyDescent="0.25">
      <c r="A48" s="10"/>
    </row>
    <row r="49" spans="1:1" x14ac:dyDescent="0.25">
      <c r="A49" s="10"/>
    </row>
    <row r="50" spans="1:1" x14ac:dyDescent="0.25">
      <c r="A50" s="10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>
      <selection activeCell="I60" sqref="I60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7" customWidth="1"/>
    <col min="3" max="3" width="8.42578125" style="7" customWidth="1"/>
    <col min="4" max="16384" width="11.42578125" style="3"/>
  </cols>
  <sheetData>
    <row r="1" spans="1:19" ht="17.25" x14ac:dyDescent="0.3">
      <c r="A1" s="9"/>
      <c r="B1" s="9"/>
      <c r="C1" s="9"/>
    </row>
    <row r="2" spans="1:19" ht="17.25" x14ac:dyDescent="0.3">
      <c r="A2" s="9" t="s">
        <v>180</v>
      </c>
      <c r="B2" s="9"/>
      <c r="C2" s="9"/>
    </row>
    <row r="4" spans="1:19" ht="0.75" customHeight="1" x14ac:dyDescent="0.25"/>
    <row r="5" spans="1:19" ht="31.5" customHeight="1" x14ac:dyDescent="0.25">
      <c r="A5" s="66" t="s">
        <v>189</v>
      </c>
      <c r="B5" s="67" t="s">
        <v>187</v>
      </c>
      <c r="C5" s="67" t="s">
        <v>1</v>
      </c>
    </row>
    <row r="6" spans="1:19" ht="9.75" customHeight="1" x14ac:dyDescent="0.25">
      <c r="A6" s="15"/>
      <c r="B6" s="44"/>
      <c r="C6" s="44"/>
    </row>
    <row r="7" spans="1:19" ht="15" customHeight="1" x14ac:dyDescent="0.25">
      <c r="A7" s="64" t="s">
        <v>64</v>
      </c>
      <c r="B7" s="65">
        <v>520</v>
      </c>
      <c r="C7" s="84">
        <f t="shared" ref="C7:C34" si="0">B7/$B$36*100</f>
        <v>4.1499736636286727E-2</v>
      </c>
      <c r="D7" s="85"/>
      <c r="S7" s="85"/>
    </row>
    <row r="8" spans="1:19" ht="15" customHeight="1" x14ac:dyDescent="0.25">
      <c r="A8" s="35" t="s">
        <v>65</v>
      </c>
      <c r="B8" s="2">
        <v>115334</v>
      </c>
      <c r="C8" s="48">
        <f t="shared" si="0"/>
        <v>9.204481971556719</v>
      </c>
      <c r="D8" s="85"/>
      <c r="S8" s="85"/>
    </row>
    <row r="9" spans="1:19" ht="15" customHeight="1" x14ac:dyDescent="0.25">
      <c r="A9" s="64" t="s">
        <v>67</v>
      </c>
      <c r="B9" s="65">
        <v>998</v>
      </c>
      <c r="C9" s="84">
        <f t="shared" si="0"/>
        <v>7.9647571467334921E-2</v>
      </c>
      <c r="D9" s="85"/>
      <c r="S9" s="85"/>
    </row>
    <row r="10" spans="1:19" ht="15" customHeight="1" x14ac:dyDescent="0.25">
      <c r="A10" s="35" t="s">
        <v>66</v>
      </c>
      <c r="B10" s="2">
        <v>183744</v>
      </c>
      <c r="C10" s="48">
        <f t="shared" si="0"/>
        <v>14.664091554803594</v>
      </c>
      <c r="D10" s="85"/>
      <c r="S10" s="85"/>
    </row>
    <row r="11" spans="1:19" ht="15" customHeight="1" x14ac:dyDescent="0.25">
      <c r="A11" s="64" t="s">
        <v>106</v>
      </c>
      <c r="B11" s="65">
        <v>87694</v>
      </c>
      <c r="C11" s="84">
        <f t="shared" si="0"/>
        <v>6.9986113549664015</v>
      </c>
      <c r="D11" s="85"/>
      <c r="S11" s="85"/>
    </row>
    <row r="12" spans="1:19" ht="15" customHeight="1" x14ac:dyDescent="0.25">
      <c r="A12" s="35" t="s">
        <v>107</v>
      </c>
      <c r="B12" s="2">
        <v>14019</v>
      </c>
      <c r="C12" s="48">
        <f t="shared" si="0"/>
        <v>1.1188169382771225</v>
      </c>
      <c r="D12" s="85"/>
      <c r="S12" s="85"/>
    </row>
    <row r="13" spans="1:19" ht="15" customHeight="1" x14ac:dyDescent="0.25">
      <c r="A13" s="64" t="s">
        <v>108</v>
      </c>
      <c r="B13" s="65">
        <v>40187</v>
      </c>
      <c r="C13" s="84">
        <f t="shared" si="0"/>
        <v>3.2072113773124133</v>
      </c>
      <c r="D13" s="85"/>
      <c r="S13" s="85"/>
    </row>
    <row r="14" spans="1:19" ht="15" customHeight="1" x14ac:dyDescent="0.25">
      <c r="A14" s="35" t="s">
        <v>109</v>
      </c>
      <c r="B14" s="2">
        <v>1801</v>
      </c>
      <c r="C14" s="48">
        <f t="shared" si="0"/>
        <v>0.14373274169606232</v>
      </c>
      <c r="D14" s="85"/>
      <c r="S14" s="85"/>
    </row>
    <row r="15" spans="1:19" ht="15" customHeight="1" x14ac:dyDescent="0.25">
      <c r="A15" s="64" t="s">
        <v>110</v>
      </c>
      <c r="B15" s="65">
        <v>3755</v>
      </c>
      <c r="C15" s="84">
        <f t="shared" si="0"/>
        <v>0.29967598282549357</v>
      </c>
      <c r="D15" s="85"/>
      <c r="S15" s="85"/>
    </row>
    <row r="16" spans="1:19" ht="15" customHeight="1" x14ac:dyDescent="0.25">
      <c r="A16" s="35" t="s">
        <v>68</v>
      </c>
      <c r="B16" s="2">
        <v>35790</v>
      </c>
      <c r="C16" s="48">
        <f t="shared" si="0"/>
        <v>2.8562991811782732</v>
      </c>
      <c r="D16" s="85"/>
      <c r="S16" s="85"/>
    </row>
    <row r="17" spans="1:19" ht="15" customHeight="1" x14ac:dyDescent="0.25">
      <c r="A17" s="64" t="s">
        <v>116</v>
      </c>
      <c r="B17" s="65">
        <v>8448</v>
      </c>
      <c r="C17" s="84">
        <f t="shared" si="0"/>
        <v>0.67421110596798139</v>
      </c>
      <c r="D17" s="85"/>
      <c r="S17" s="85"/>
    </row>
    <row r="18" spans="1:19" ht="15" customHeight="1" x14ac:dyDescent="0.25">
      <c r="A18" s="35" t="s">
        <v>114</v>
      </c>
      <c r="B18" s="2">
        <v>528</v>
      </c>
      <c r="C18" s="48">
        <f t="shared" si="0"/>
        <v>4.2138194122998837E-2</v>
      </c>
      <c r="D18" s="85"/>
      <c r="S18" s="85"/>
    </row>
    <row r="19" spans="1:19" ht="15" customHeight="1" x14ac:dyDescent="0.25">
      <c r="A19" s="64" t="s">
        <v>69</v>
      </c>
      <c r="B19" s="65">
        <v>41858</v>
      </c>
      <c r="C19" s="84">
        <f t="shared" si="0"/>
        <v>3.3405691848494041</v>
      </c>
      <c r="D19" s="85"/>
      <c r="S19" s="85"/>
    </row>
    <row r="20" spans="1:19" ht="15" customHeight="1" x14ac:dyDescent="0.25">
      <c r="A20" s="35" t="s">
        <v>70</v>
      </c>
      <c r="B20" s="2">
        <v>63</v>
      </c>
      <c r="C20" s="48">
        <f t="shared" si="0"/>
        <v>5.0278527078578151E-3</v>
      </c>
      <c r="D20" s="85"/>
      <c r="S20" s="85"/>
    </row>
    <row r="21" spans="1:19" ht="15" customHeight="1" x14ac:dyDescent="0.25">
      <c r="A21" s="64" t="s">
        <v>71</v>
      </c>
      <c r="B21" s="65">
        <v>2760</v>
      </c>
      <c r="C21" s="84">
        <f t="shared" si="0"/>
        <v>0.22026783291567575</v>
      </c>
      <c r="D21" s="85"/>
      <c r="S21" s="85"/>
    </row>
    <row r="22" spans="1:19" ht="15" customHeight="1" x14ac:dyDescent="0.25">
      <c r="A22" s="35" t="s">
        <v>113</v>
      </c>
      <c r="B22" s="2">
        <v>5502</v>
      </c>
      <c r="C22" s="48">
        <f t="shared" si="0"/>
        <v>0.43909913648624921</v>
      </c>
      <c r="D22" s="85"/>
      <c r="S22" s="85"/>
    </row>
    <row r="23" spans="1:19" ht="15" customHeight="1" x14ac:dyDescent="0.25">
      <c r="A23" s="64" t="s">
        <v>112</v>
      </c>
      <c r="B23" s="65">
        <v>2338</v>
      </c>
      <c r="C23" s="84">
        <f t="shared" si="0"/>
        <v>0.18658920049161226</v>
      </c>
      <c r="D23" s="85"/>
      <c r="S23" s="85"/>
    </row>
    <row r="24" spans="1:19" ht="15" customHeight="1" x14ac:dyDescent="0.25">
      <c r="A24" s="35" t="s">
        <v>72</v>
      </c>
      <c r="B24" s="2">
        <v>126635</v>
      </c>
      <c r="C24" s="48">
        <f t="shared" si="0"/>
        <v>10.106382978723403</v>
      </c>
      <c r="D24" s="85"/>
      <c r="S24" s="85"/>
    </row>
    <row r="25" spans="1:19" ht="15" customHeight="1" x14ac:dyDescent="0.25">
      <c r="A25" s="64" t="s">
        <v>111</v>
      </c>
      <c r="B25" s="65">
        <v>6374</v>
      </c>
      <c r="C25" s="84">
        <f t="shared" si="0"/>
        <v>0.50869100253786859</v>
      </c>
      <c r="D25" s="85"/>
      <c r="S25" s="85"/>
    </row>
    <row r="26" spans="1:19" ht="15" customHeight="1" x14ac:dyDescent="0.25">
      <c r="A26" s="35" t="s">
        <v>73</v>
      </c>
      <c r="B26" s="2">
        <v>27841</v>
      </c>
      <c r="C26" s="48">
        <f t="shared" si="0"/>
        <v>2.2219118609439596</v>
      </c>
      <c r="D26" s="85"/>
      <c r="S26" s="85"/>
    </row>
    <row r="27" spans="1:19" ht="15" customHeight="1" x14ac:dyDescent="0.25">
      <c r="A27" s="64" t="s">
        <v>74</v>
      </c>
      <c r="B27" s="65">
        <v>1267</v>
      </c>
      <c r="C27" s="84">
        <f t="shared" si="0"/>
        <v>0.10111570445802941</v>
      </c>
      <c r="D27" s="85"/>
      <c r="S27" s="85"/>
    </row>
    <row r="28" spans="1:19" ht="15" customHeight="1" x14ac:dyDescent="0.25">
      <c r="A28" s="35" t="s">
        <v>75</v>
      </c>
      <c r="B28" s="2">
        <v>85</v>
      </c>
      <c r="C28" s="48">
        <f t="shared" si="0"/>
        <v>6.7836107963160997E-3</v>
      </c>
      <c r="D28" s="85"/>
      <c r="S28" s="85"/>
    </row>
    <row r="29" spans="1:19" ht="15" customHeight="1" x14ac:dyDescent="0.25">
      <c r="A29" s="64" t="s">
        <v>76</v>
      </c>
      <c r="B29" s="65">
        <v>70990</v>
      </c>
      <c r="C29" s="84">
        <f t="shared" si="0"/>
        <v>5.6655121227115286</v>
      </c>
      <c r="D29" s="85"/>
      <c r="S29" s="85"/>
    </row>
    <row r="30" spans="1:19" ht="15" customHeight="1" x14ac:dyDescent="0.25">
      <c r="A30" s="35" t="s">
        <v>115</v>
      </c>
      <c r="B30" s="2">
        <v>155</v>
      </c>
      <c r="C30" s="48">
        <f t="shared" si="0"/>
        <v>1.2370113805047007E-2</v>
      </c>
      <c r="D30" s="85"/>
      <c r="S30" s="85"/>
    </row>
    <row r="31" spans="1:19" ht="15" customHeight="1" x14ac:dyDescent="0.25">
      <c r="A31" s="64" t="s">
        <v>77</v>
      </c>
      <c r="B31" s="65">
        <v>16039</v>
      </c>
      <c r="C31" s="84">
        <f t="shared" si="0"/>
        <v>1.2800274536719285</v>
      </c>
      <c r="D31" s="85"/>
      <c r="S31" s="85"/>
    </row>
    <row r="32" spans="1:19" ht="15" customHeight="1" x14ac:dyDescent="0.25">
      <c r="A32" s="35" t="s">
        <v>78</v>
      </c>
      <c r="B32" s="2">
        <v>406705</v>
      </c>
      <c r="C32" s="48">
        <f t="shared" si="0"/>
        <v>32.457981516655757</v>
      </c>
      <c r="D32" s="85"/>
      <c r="S32" s="85"/>
    </row>
    <row r="33" spans="1:19" ht="15" customHeight="1" x14ac:dyDescent="0.25">
      <c r="A33" s="64" t="s">
        <v>79</v>
      </c>
      <c r="B33" s="65">
        <v>51360</v>
      </c>
      <c r="C33" s="84">
        <f t="shared" si="0"/>
        <v>4.0988970646917045</v>
      </c>
      <c r="D33" s="85"/>
      <c r="S33" s="85"/>
    </row>
    <row r="34" spans="1:19" ht="15" customHeight="1" x14ac:dyDescent="0.25">
      <c r="A34" s="35" t="s">
        <v>80</v>
      </c>
      <c r="B34" s="2">
        <v>230</v>
      </c>
      <c r="C34" s="48">
        <f t="shared" si="0"/>
        <v>1.8355652742972978E-2</v>
      </c>
      <c r="D34" s="85"/>
      <c r="S34" s="85"/>
    </row>
    <row r="35" spans="1:19" ht="7.5" customHeight="1" x14ac:dyDescent="0.25">
      <c r="A35" s="15"/>
      <c r="B35" s="17"/>
      <c r="C35" s="17"/>
    </row>
    <row r="36" spans="1:19" ht="15" customHeight="1" x14ac:dyDescent="0.25">
      <c r="A36" s="66" t="s">
        <v>63</v>
      </c>
      <c r="B36" s="67">
        <f>SUM(B7:B34)</f>
        <v>1253020</v>
      </c>
      <c r="C36" s="68">
        <f>SUM(C7:C34)</f>
        <v>99.999999999999972</v>
      </c>
    </row>
    <row r="37" spans="1:19" ht="15" customHeight="1" x14ac:dyDescent="0.25"/>
    <row r="38" spans="1:19" ht="15" customHeight="1" x14ac:dyDescent="0.25">
      <c r="B38" s="2"/>
    </row>
    <row r="39" spans="1:19" ht="8.25" customHeight="1" x14ac:dyDescent="0.25"/>
    <row r="40" spans="1:19" ht="21.75" customHeight="1" x14ac:dyDescent="0.25">
      <c r="A40" s="53"/>
    </row>
    <row r="41" spans="1:19" x14ac:dyDescent="0.25">
      <c r="A41" s="53"/>
    </row>
    <row r="42" spans="1:19" x14ac:dyDescent="0.25">
      <c r="A42" s="53"/>
    </row>
    <row r="43" spans="1:19" x14ac:dyDescent="0.25">
      <c r="A43" s="53"/>
    </row>
    <row r="44" spans="1:19" x14ac:dyDescent="0.25">
      <c r="A44" s="53"/>
    </row>
    <row r="45" spans="1:19" x14ac:dyDescent="0.25">
      <c r="A45" s="53"/>
    </row>
    <row r="46" spans="1:19" x14ac:dyDescent="0.25">
      <c r="A46" s="53"/>
    </row>
    <row r="47" spans="1:19" x14ac:dyDescent="0.25">
      <c r="A47" s="53"/>
    </row>
    <row r="48" spans="1:19" x14ac:dyDescent="0.25">
      <c r="A48" s="53"/>
    </row>
    <row r="49" spans="1:3" x14ac:dyDescent="0.25">
      <c r="A49" s="53"/>
    </row>
    <row r="50" spans="1:3" x14ac:dyDescent="0.25">
      <c r="A50" s="53"/>
    </row>
    <row r="51" spans="1:3" x14ac:dyDescent="0.25">
      <c r="A51" s="53"/>
    </row>
    <row r="52" spans="1:3" x14ac:dyDescent="0.25">
      <c r="A52" s="53"/>
    </row>
    <row r="53" spans="1:3" x14ac:dyDescent="0.25">
      <c r="A53" s="53"/>
    </row>
    <row r="54" spans="1:3" x14ac:dyDescent="0.25">
      <c r="A54" s="53"/>
    </row>
    <row r="55" spans="1:3" x14ac:dyDescent="0.25">
      <c r="A55" s="53"/>
    </row>
    <row r="56" spans="1:3" x14ac:dyDescent="0.25">
      <c r="A56" s="53"/>
    </row>
    <row r="57" spans="1:3" x14ac:dyDescent="0.25">
      <c r="A57" s="53"/>
    </row>
    <row r="58" spans="1:3" x14ac:dyDescent="0.25">
      <c r="A58" s="53"/>
      <c r="C58" s="7" t="s">
        <v>99</v>
      </c>
    </row>
    <row r="59" spans="1:3" x14ac:dyDescent="0.25">
      <c r="A59" s="53"/>
    </row>
    <row r="60" spans="1:3" x14ac:dyDescent="0.25">
      <c r="A60" s="53"/>
    </row>
    <row r="61" spans="1:3" x14ac:dyDescent="0.25">
      <c r="A61" s="53"/>
    </row>
    <row r="62" spans="1:3" x14ac:dyDescent="0.25">
      <c r="A62" s="53"/>
    </row>
    <row r="63" spans="1:3" x14ac:dyDescent="0.25">
      <c r="A63" s="53"/>
    </row>
    <row r="64" spans="1:3" x14ac:dyDescent="0.25">
      <c r="A64" s="53"/>
    </row>
    <row r="65" spans="1:1" x14ac:dyDescent="0.25">
      <c r="A65" s="53"/>
    </row>
    <row r="66" spans="1:1" x14ac:dyDescent="0.25">
      <c r="A66" s="53"/>
    </row>
    <row r="67" spans="1:1" x14ac:dyDescent="0.25">
      <c r="A67" s="53"/>
    </row>
    <row r="68" spans="1:1" x14ac:dyDescent="0.25">
      <c r="A68" s="53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3:C34 C36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29"/>
  <sheetViews>
    <sheetView zoomScaleNormal="100" workbookViewId="0">
      <selection activeCell="B61" sqref="B61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33" t="s">
        <v>88</v>
      </c>
      <c r="B2" s="33"/>
      <c r="C2" s="33"/>
      <c r="D2" s="33"/>
      <c r="E2" s="33"/>
      <c r="F2" s="33"/>
    </row>
    <row r="4" spans="1:11" ht="15" customHeight="1" x14ac:dyDescent="0.3">
      <c r="A4" s="107" t="s">
        <v>199</v>
      </c>
      <c r="B4" s="107"/>
      <c r="C4" s="107"/>
      <c r="D4" s="107"/>
      <c r="E4" s="107"/>
      <c r="F4" s="107"/>
    </row>
    <row r="6" spans="1:11" ht="19.5" customHeight="1" x14ac:dyDescent="0.25">
      <c r="A6" s="96" t="s">
        <v>175</v>
      </c>
      <c r="B6" s="95" t="s">
        <v>176</v>
      </c>
      <c r="C6" s="95" t="s">
        <v>177</v>
      </c>
      <c r="E6" s="2"/>
    </row>
    <row r="7" spans="1:11" ht="42.75" customHeight="1" x14ac:dyDescent="0.25">
      <c r="A7" s="96"/>
      <c r="B7" s="95"/>
      <c r="C7" s="95"/>
      <c r="D7" s="108"/>
      <c r="E7" s="109"/>
    </row>
    <row r="8" spans="1:11" ht="6.75" customHeight="1" x14ac:dyDescent="0.25">
      <c r="A8" s="15"/>
      <c r="B8" s="17"/>
      <c r="C8" s="17"/>
      <c r="D8" s="108"/>
      <c r="E8" s="109"/>
    </row>
    <row r="9" spans="1:11" ht="18.75" customHeight="1" x14ac:dyDescent="0.25">
      <c r="A9" s="82" t="s">
        <v>16</v>
      </c>
      <c r="B9" s="61">
        <v>37840.315559977098</v>
      </c>
      <c r="C9" s="61">
        <v>7245284.1984486561</v>
      </c>
      <c r="D9" s="43">
        <f>B9*100/$B$13</f>
        <v>6.9031641476245209</v>
      </c>
      <c r="E9" s="43">
        <f>C9*100/$C$13</f>
        <v>2.8259061260467164</v>
      </c>
    </row>
    <row r="10" spans="1:11" ht="19.5" customHeight="1" x14ac:dyDescent="0.25">
      <c r="A10" s="5" t="s">
        <v>15</v>
      </c>
      <c r="B10" s="2">
        <v>73416.873617410442</v>
      </c>
      <c r="C10" s="2">
        <v>16387805.698087262</v>
      </c>
      <c r="D10" s="43">
        <f>B10*100/$B$13</f>
        <v>13.393353683403983</v>
      </c>
      <c r="E10" s="43">
        <f>C10*100/$C$13</f>
        <v>6.3917990304098726</v>
      </c>
      <c r="F10" s="2"/>
      <c r="G10" s="2"/>
    </row>
    <row r="11" spans="1:11" ht="20.25" customHeight="1" x14ac:dyDescent="0.25">
      <c r="A11" s="82" t="s">
        <v>89</v>
      </c>
      <c r="B11" s="61">
        <v>4160.5717690143401</v>
      </c>
      <c r="C11" s="61">
        <v>1575798.6146672545</v>
      </c>
      <c r="D11" s="43">
        <f>B11*100/$B$13</f>
        <v>0.75900820181997197</v>
      </c>
      <c r="E11" s="43">
        <f>C11*100/$C$13</f>
        <v>0.61461480828558845</v>
      </c>
      <c r="F11" s="2"/>
      <c r="G11" s="2"/>
    </row>
    <row r="12" spans="1:11" ht="21.75" customHeight="1" x14ac:dyDescent="0.25">
      <c r="A12" s="5" t="s">
        <v>90</v>
      </c>
      <c r="B12" s="2">
        <v>432741.23905359814</v>
      </c>
      <c r="C12" s="2">
        <v>231179111.48879683</v>
      </c>
      <c r="D12" s="43">
        <f>B12*100/$B$13</f>
        <v>78.944473967151524</v>
      </c>
      <c r="E12" s="43">
        <f>C12*100/$C$13</f>
        <v>90.167680035257831</v>
      </c>
      <c r="F12" s="2"/>
      <c r="G12" s="2"/>
      <c r="I12" s="2"/>
      <c r="J12" s="2"/>
      <c r="K12" s="2"/>
    </row>
    <row r="13" spans="1:11" ht="19.5" customHeight="1" x14ac:dyDescent="0.25">
      <c r="A13" s="74" t="s">
        <v>63</v>
      </c>
      <c r="B13" s="60">
        <f>SUM(B9:B12)</f>
        <v>548159</v>
      </c>
      <c r="C13" s="60">
        <f>SUM(C9:C12)</f>
        <v>256388000</v>
      </c>
      <c r="D13" s="90">
        <f>SUM(D9:D12)</f>
        <v>100</v>
      </c>
      <c r="E13" s="90">
        <f>SUM(E9:E12)</f>
        <v>100.00000000000001</v>
      </c>
      <c r="F13" s="2"/>
      <c r="G13" s="2"/>
      <c r="I13" s="2"/>
      <c r="J13" s="2"/>
      <c r="K13" s="2"/>
    </row>
    <row r="14" spans="1:11" x14ac:dyDescent="0.25">
      <c r="A14" s="13" t="s">
        <v>201</v>
      </c>
      <c r="C14" s="2"/>
      <c r="D14" s="48"/>
      <c r="E14" s="48"/>
      <c r="F14" s="2"/>
    </row>
    <row r="15" spans="1:11" x14ac:dyDescent="0.25">
      <c r="B15" s="48"/>
      <c r="C15" s="48"/>
      <c r="D15" s="48"/>
      <c r="E15" s="48"/>
      <c r="F15" s="2"/>
    </row>
    <row r="16" spans="1:11" x14ac:dyDescent="0.25">
      <c r="B16" s="48"/>
      <c r="C16" s="48"/>
      <c r="D16" s="48"/>
      <c r="E16" s="48"/>
      <c r="F16" s="2"/>
    </row>
    <row r="17" spans="2:7" x14ac:dyDescent="0.25">
      <c r="B17" s="48"/>
      <c r="C17" s="48"/>
      <c r="D17" s="48"/>
      <c r="E17" s="48"/>
      <c r="F17" s="5"/>
      <c r="G17" s="11"/>
    </row>
    <row r="18" spans="2:7" x14ac:dyDescent="0.25">
      <c r="B18" s="48"/>
      <c r="C18" s="48"/>
      <c r="D18" s="48"/>
      <c r="E18" s="48"/>
      <c r="F18" s="5"/>
      <c r="G18" s="11"/>
    </row>
    <row r="19" spans="2:7" x14ac:dyDescent="0.25">
      <c r="C19" s="48"/>
      <c r="D19" s="48"/>
      <c r="E19" s="2"/>
      <c r="F19" s="5"/>
      <c r="G19" s="11"/>
    </row>
    <row r="20" spans="2:7" x14ac:dyDescent="0.25">
      <c r="C20" s="2"/>
      <c r="D20" s="2"/>
      <c r="E20" s="2"/>
      <c r="F20" s="5"/>
      <c r="G20" s="11"/>
    </row>
    <row r="21" spans="2:7" x14ac:dyDescent="0.25">
      <c r="C21" s="2"/>
      <c r="D21" s="2"/>
      <c r="E21" s="2"/>
      <c r="F21" s="2"/>
    </row>
    <row r="22" spans="2:7" x14ac:dyDescent="0.25">
      <c r="C22" s="2"/>
      <c r="D22" s="2"/>
      <c r="E22" s="2"/>
      <c r="F22" s="2"/>
    </row>
    <row r="23" spans="2:7" x14ac:dyDescent="0.25">
      <c r="C23" s="2"/>
      <c r="D23" s="2"/>
      <c r="E23" s="2"/>
      <c r="F23" s="2"/>
    </row>
    <row r="24" spans="2:7" x14ac:dyDescent="0.25">
      <c r="C24" s="2"/>
      <c r="D24" s="2"/>
      <c r="E24" s="2"/>
      <c r="F24" s="2"/>
    </row>
    <row r="25" spans="2:7" x14ac:dyDescent="0.25">
      <c r="C25" s="2"/>
      <c r="D25" s="2"/>
      <c r="E25" s="2"/>
      <c r="F25" s="2"/>
    </row>
    <row r="26" spans="2:7" x14ac:dyDescent="0.25">
      <c r="C26" s="2"/>
      <c r="D26" s="2"/>
      <c r="E26" s="2"/>
      <c r="F26" s="2"/>
    </row>
    <row r="27" spans="2:7" x14ac:dyDescent="0.25">
      <c r="D27" s="2"/>
      <c r="E27" s="2"/>
      <c r="F27" s="2"/>
    </row>
    <row r="29" spans="2:7" x14ac:dyDescent="0.25">
      <c r="C29" s="4"/>
      <c r="D29" s="4"/>
      <c r="E29" s="4"/>
      <c r="F29" s="6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8"/>
  <sheetViews>
    <sheetView zoomScaleNormal="100" workbookViewId="0">
      <selection activeCell="E67" sqref="E67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37"/>
      <c r="C1" s="37"/>
      <c r="D1" s="37"/>
      <c r="E1" s="37"/>
      <c r="G1" s="2"/>
      <c r="H1" s="2"/>
    </row>
    <row r="2" spans="1:15" ht="17.25" x14ac:dyDescent="0.3">
      <c r="A2" s="37" t="s">
        <v>200</v>
      </c>
      <c r="B2" s="37"/>
      <c r="C2" s="37"/>
      <c r="D2" s="37"/>
      <c r="E2" s="37"/>
      <c r="G2" s="2"/>
      <c r="H2" s="2"/>
    </row>
    <row r="4" spans="1:15" ht="31.5" customHeight="1" x14ac:dyDescent="0.25">
      <c r="A4" s="96" t="s">
        <v>175</v>
      </c>
      <c r="B4" s="97" t="s">
        <v>163</v>
      </c>
      <c r="C4" s="97"/>
      <c r="D4" s="97" t="s">
        <v>164</v>
      </c>
      <c r="E4" s="97"/>
      <c r="F4" s="2"/>
    </row>
    <row r="5" spans="1:15" ht="62.25" customHeight="1" x14ac:dyDescent="0.25">
      <c r="A5" s="96"/>
      <c r="B5" s="71" t="s">
        <v>176</v>
      </c>
      <c r="C5" s="67" t="s">
        <v>177</v>
      </c>
      <c r="D5" s="71" t="s">
        <v>176</v>
      </c>
      <c r="E5" s="57" t="s">
        <v>177</v>
      </c>
      <c r="F5" s="52"/>
      <c r="G5" s="52"/>
      <c r="H5" s="52"/>
      <c r="I5" s="52"/>
      <c r="J5" s="52"/>
      <c r="K5" s="52"/>
    </row>
    <row r="6" spans="1:15" ht="12" customHeight="1" x14ac:dyDescent="0.25">
      <c r="A6" s="15"/>
      <c r="B6" s="17"/>
      <c r="C6" s="17"/>
      <c r="D6" s="29"/>
      <c r="E6" s="30"/>
      <c r="F6" s="52"/>
      <c r="G6" s="52"/>
      <c r="H6" s="52"/>
      <c r="I6" s="52"/>
      <c r="J6" s="52"/>
      <c r="K6" s="52"/>
    </row>
    <row r="7" spans="1:15" ht="18.75" customHeight="1" x14ac:dyDescent="0.25">
      <c r="A7" s="82" t="s">
        <v>16</v>
      </c>
      <c r="B7" s="61">
        <v>29489.816563062563</v>
      </c>
      <c r="C7" s="61">
        <v>5639050.102159542</v>
      </c>
      <c r="D7" s="61">
        <v>8350.4989969145354</v>
      </c>
      <c r="E7" s="61">
        <v>1606234.0962891139</v>
      </c>
      <c r="F7" s="42">
        <f>B7*100/$B$12</f>
        <v>6.155481345490796</v>
      </c>
      <c r="G7" s="54">
        <f>C7*100/$C$12</f>
        <v>2.5155682917977256</v>
      </c>
      <c r="H7" s="54">
        <f>D7*100/$D$12</f>
        <v>12.088720354358379</v>
      </c>
      <c r="I7" s="42">
        <f>E7*100/$E$12</f>
        <v>4.9849067190349281</v>
      </c>
      <c r="J7" s="7"/>
      <c r="K7" s="48"/>
      <c r="L7" s="48"/>
      <c r="M7" s="48"/>
      <c r="N7" s="48"/>
      <c r="O7" s="85"/>
    </row>
    <row r="8" spans="1:15" ht="19.5" customHeight="1" x14ac:dyDescent="0.25">
      <c r="A8" s="5" t="s">
        <v>15</v>
      </c>
      <c r="B8" s="2">
        <v>67725.301761887706</v>
      </c>
      <c r="C8" s="2">
        <v>15117202.590127809</v>
      </c>
      <c r="D8" s="2">
        <v>5691.5718555227377</v>
      </c>
      <c r="E8" s="2">
        <v>1270603.1079594532</v>
      </c>
      <c r="F8" s="42">
        <f>B8*100/$B$12</f>
        <v>14.136467438566559</v>
      </c>
      <c r="G8" s="54">
        <f>C8*100/$C$12</f>
        <v>6.7437520162916362</v>
      </c>
      <c r="H8" s="54">
        <f>D8*100/$D$12</f>
        <v>8.2394861149703331</v>
      </c>
      <c r="I8" s="42">
        <f>E8*100/$E$12</f>
        <v>3.9432844718754385</v>
      </c>
      <c r="J8" s="7"/>
      <c r="K8" s="48"/>
      <c r="L8" s="48"/>
      <c r="M8" s="48"/>
      <c r="N8" s="48"/>
    </row>
    <row r="9" spans="1:15" ht="20.25" customHeight="1" x14ac:dyDescent="0.25">
      <c r="A9" s="82" t="s">
        <v>89</v>
      </c>
      <c r="B9" s="61">
        <v>3801.5319257181227</v>
      </c>
      <c r="C9" s="61">
        <v>1439909.5847862496</v>
      </c>
      <c r="D9" s="61">
        <v>359.03984329621716</v>
      </c>
      <c r="E9" s="61">
        <v>135889.02988100483</v>
      </c>
      <c r="F9" s="42">
        <f>B9*100/$B$12</f>
        <v>0.79350303190273397</v>
      </c>
      <c r="G9" s="54">
        <f>C9*100/$C$12</f>
        <v>0.64234061214614091</v>
      </c>
      <c r="H9" s="54">
        <f>D9*100/$D$12</f>
        <v>0.51976920939507365</v>
      </c>
      <c r="I9" s="42">
        <f>E9*100/$E$12</f>
        <v>0.42172815261607521</v>
      </c>
      <c r="J9" s="7"/>
      <c r="K9" s="48"/>
      <c r="L9" s="48"/>
      <c r="M9" s="48"/>
      <c r="N9" s="48"/>
    </row>
    <row r="10" spans="1:15" ht="21.75" customHeight="1" x14ac:dyDescent="0.25">
      <c r="A10" s="5" t="s">
        <v>90</v>
      </c>
      <c r="B10" s="2">
        <v>378065.5678225836</v>
      </c>
      <c r="C10" s="2">
        <v>201969888.8115117</v>
      </c>
      <c r="D10" s="2">
        <v>54675.671231014509</v>
      </c>
      <c r="E10" s="2">
        <v>29209222.677285142</v>
      </c>
      <c r="F10" s="42">
        <f>B10*100/$B$12</f>
        <v>78.914548184039916</v>
      </c>
      <c r="G10" s="54">
        <f>C10*100/$C$12</f>
        <v>90.0983390797645</v>
      </c>
      <c r="H10" s="54">
        <f>D10*100/$D$12</f>
        <v>79.152024321276215</v>
      </c>
      <c r="I10" s="42">
        <f>E10*100/$E$12</f>
        <v>90.650080656473563</v>
      </c>
      <c r="J10" s="7"/>
      <c r="K10" s="48"/>
      <c r="L10" s="48"/>
      <c r="M10" s="48"/>
      <c r="N10" s="48"/>
    </row>
    <row r="11" spans="1:15" ht="10.5" customHeight="1" x14ac:dyDescent="0.25">
      <c r="A11" s="16"/>
      <c r="B11" s="17"/>
      <c r="C11" s="17"/>
      <c r="D11" s="16"/>
      <c r="E11" s="17"/>
      <c r="F11" s="25"/>
      <c r="G11" s="23"/>
      <c r="H11" s="23"/>
      <c r="I11" s="25"/>
      <c r="J11" s="24"/>
      <c r="K11" s="24"/>
      <c r="L11" s="23"/>
    </row>
    <row r="12" spans="1:15" ht="24" customHeight="1" x14ac:dyDescent="0.25">
      <c r="A12" s="74" t="s">
        <v>63</v>
      </c>
      <c r="B12" s="57">
        <f t="shared" ref="B12:I12" si="0">SUM(B7:B10)</f>
        <v>479082.21807325201</v>
      </c>
      <c r="C12" s="57">
        <f t="shared" si="0"/>
        <v>224166051.08858529</v>
      </c>
      <c r="D12" s="57">
        <f t="shared" si="0"/>
        <v>69076.781926747994</v>
      </c>
      <c r="E12" s="57">
        <f t="shared" si="0"/>
        <v>32221948.911414713</v>
      </c>
      <c r="F12" s="25">
        <f>SUM(F7:F10)</f>
        <v>100</v>
      </c>
      <c r="G12" s="25">
        <f t="shared" ref="G12:I12" si="1">SUM(G7:G10)</f>
        <v>100</v>
      </c>
      <c r="H12" s="25">
        <f t="shared" si="1"/>
        <v>100</v>
      </c>
      <c r="I12" s="25">
        <f t="shared" si="1"/>
        <v>100</v>
      </c>
      <c r="J12" s="24">
        <f t="shared" ref="J12:K12" si="2">B12+D12</f>
        <v>548159</v>
      </c>
      <c r="K12" s="24">
        <f t="shared" si="2"/>
        <v>256388000</v>
      </c>
      <c r="L12" s="23"/>
    </row>
    <row r="13" spans="1:15" x14ac:dyDescent="0.25">
      <c r="A13" s="13" t="s">
        <v>201</v>
      </c>
      <c r="C13" s="2"/>
      <c r="D13" s="2"/>
      <c r="E13" s="2"/>
    </row>
    <row r="14" spans="1:15" x14ac:dyDescent="0.25">
      <c r="C14" s="2"/>
      <c r="D14" s="2"/>
      <c r="E14" s="2"/>
    </row>
    <row r="15" spans="1:15" x14ac:dyDescent="0.25">
      <c r="B15" s="55"/>
      <c r="C15" s="2"/>
      <c r="D15" s="2"/>
      <c r="E15" s="2"/>
    </row>
    <row r="16" spans="1:15" x14ac:dyDescent="0.25">
      <c r="B16" s="55"/>
      <c r="C16" s="2"/>
      <c r="D16" s="2"/>
      <c r="E16" s="2"/>
    </row>
    <row r="17" spans="2:5" x14ac:dyDescent="0.25">
      <c r="B17" s="55"/>
      <c r="C17" s="2"/>
      <c r="D17" s="2"/>
      <c r="E17" s="2"/>
    </row>
    <row r="18" spans="2:5" x14ac:dyDescent="0.25">
      <c r="B18" s="55"/>
      <c r="C18" s="2"/>
      <c r="D18" s="2"/>
      <c r="E18" s="2"/>
    </row>
    <row r="19" spans="2:5" x14ac:dyDescent="0.25">
      <c r="B19" s="55"/>
      <c r="C19" s="14"/>
      <c r="D19" s="2"/>
      <c r="E19" s="2"/>
    </row>
    <row r="20" spans="2:5" x14ac:dyDescent="0.25">
      <c r="C20" s="2"/>
      <c r="D20" s="2"/>
      <c r="E20" s="2"/>
    </row>
    <row r="21" spans="2:5" x14ac:dyDescent="0.25">
      <c r="C21" s="2"/>
      <c r="D21" s="2"/>
      <c r="E21" s="2"/>
    </row>
    <row r="22" spans="2:5" x14ac:dyDescent="0.25">
      <c r="C22" s="2"/>
      <c r="D22" s="2"/>
      <c r="E22" s="2"/>
    </row>
    <row r="23" spans="2:5" x14ac:dyDescent="0.25">
      <c r="C23" s="2"/>
      <c r="D23" s="2"/>
      <c r="E23" s="2"/>
    </row>
    <row r="24" spans="2:5" x14ac:dyDescent="0.25">
      <c r="C24" s="2"/>
      <c r="D24" s="2"/>
      <c r="E24" s="2"/>
    </row>
    <row r="25" spans="2:5" x14ac:dyDescent="0.25">
      <c r="C25" s="2"/>
      <c r="D25" s="2"/>
      <c r="E25" s="2"/>
    </row>
    <row r="26" spans="2:5" x14ac:dyDescent="0.25">
      <c r="D26" s="2"/>
      <c r="E26" s="2"/>
    </row>
    <row r="28" spans="2:5" x14ac:dyDescent="0.25">
      <c r="C28" s="4"/>
      <c r="D28" s="4"/>
      <c r="E28" s="6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10:I11 F8 H8:I8 F9 H9:I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E21"/>
  <sheetViews>
    <sheetView zoomScaleNormal="100" workbookViewId="0">
      <selection activeCell="B68" sqref="B68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5" ht="17.25" x14ac:dyDescent="0.3">
      <c r="A2" s="9" t="s">
        <v>152</v>
      </c>
    </row>
    <row r="4" spans="1:5" ht="25.5" customHeight="1" x14ac:dyDescent="0.25">
      <c r="A4" s="56" t="s">
        <v>155</v>
      </c>
      <c r="B4" s="56"/>
      <c r="C4" s="57" t="s">
        <v>190</v>
      </c>
      <c r="D4" s="23"/>
    </row>
    <row r="5" spans="1:5" ht="9" customHeight="1" x14ac:dyDescent="0.25">
      <c r="A5" s="20"/>
      <c r="B5" s="20"/>
      <c r="C5" s="21"/>
      <c r="D5" s="23"/>
    </row>
    <row r="6" spans="1:5" x14ac:dyDescent="0.25">
      <c r="A6" s="69" t="s">
        <v>153</v>
      </c>
      <c r="B6" s="70"/>
      <c r="C6" s="63">
        <v>1080196</v>
      </c>
      <c r="D6" s="90">
        <f>C6*100/C15</f>
        <v>86.207402914558429</v>
      </c>
    </row>
    <row r="7" spans="1:5" ht="21" customHeight="1" x14ac:dyDescent="0.25">
      <c r="A7" s="19"/>
      <c r="B7" s="15"/>
      <c r="C7" s="22"/>
      <c r="D7" s="31"/>
    </row>
    <row r="8" spans="1:5" x14ac:dyDescent="0.25">
      <c r="A8" s="69" t="s">
        <v>154</v>
      </c>
      <c r="B8" s="69"/>
      <c r="C8" s="63">
        <f>SUM(C10:C13)</f>
        <v>172824</v>
      </c>
      <c r="D8" s="90">
        <f>C8*100/C15</f>
        <v>13.792597085441573</v>
      </c>
    </row>
    <row r="9" spans="1:5" ht="5.25" customHeight="1" x14ac:dyDescent="0.25">
      <c r="A9" s="19"/>
      <c r="B9" s="15"/>
      <c r="C9" s="22"/>
      <c r="D9" s="94"/>
    </row>
    <row r="10" spans="1:5" x14ac:dyDescent="0.25">
      <c r="A10" s="15" t="s">
        <v>81</v>
      </c>
      <c r="B10" s="15"/>
      <c r="C10" s="17">
        <v>140324</v>
      </c>
      <c r="D10" s="43">
        <f>C10*100/$C$8</f>
        <v>81.194741471091973</v>
      </c>
      <c r="E10" s="89"/>
    </row>
    <row r="11" spans="1:5" x14ac:dyDescent="0.25">
      <c r="A11" s="15" t="s">
        <v>82</v>
      </c>
      <c r="B11" s="15"/>
      <c r="C11" s="17">
        <v>7636</v>
      </c>
      <c r="D11" s="43">
        <f>C11*100/$C$8</f>
        <v>4.4183678192843585</v>
      </c>
      <c r="E11" s="89"/>
    </row>
    <row r="12" spans="1:5" x14ac:dyDescent="0.25">
      <c r="A12" s="15" t="s">
        <v>83</v>
      </c>
      <c r="B12" s="15"/>
      <c r="C12" s="17">
        <v>5364</v>
      </c>
      <c r="D12" s="43">
        <f t="shared" ref="D12:D13" si="0">C12*100/$C$8</f>
        <v>3.1037355922788503</v>
      </c>
      <c r="E12" s="89"/>
    </row>
    <row r="13" spans="1:5" x14ac:dyDescent="0.25">
      <c r="A13" s="15" t="s">
        <v>84</v>
      </c>
      <c r="B13" s="15"/>
      <c r="C13" s="17">
        <v>19500</v>
      </c>
      <c r="D13" s="43">
        <f t="shared" si="0"/>
        <v>11.283155117344814</v>
      </c>
      <c r="E13" s="89"/>
    </row>
    <row r="14" spans="1:5" ht="6.75" customHeight="1" x14ac:dyDescent="0.25">
      <c r="A14" s="15"/>
      <c r="B14" s="15"/>
      <c r="C14" s="22"/>
      <c r="D14" s="23"/>
    </row>
    <row r="15" spans="1:5" ht="23.25" customHeight="1" x14ac:dyDescent="0.25">
      <c r="A15" s="56" t="s">
        <v>63</v>
      </c>
      <c r="B15" s="56"/>
      <c r="C15" s="57">
        <f>C6+C8</f>
        <v>1253020</v>
      </c>
      <c r="D15" s="23"/>
    </row>
    <row r="17" spans="3:4" x14ac:dyDescent="0.25">
      <c r="C17" s="48"/>
    </row>
    <row r="18" spans="3:4" x14ac:dyDescent="0.25">
      <c r="C18" s="48"/>
      <c r="D18" s="85"/>
    </row>
    <row r="19" spans="3:4" x14ac:dyDescent="0.25">
      <c r="C19" s="48"/>
    </row>
    <row r="20" spans="3:4" x14ac:dyDescent="0.25">
      <c r="C20" s="48"/>
    </row>
    <row r="21" spans="3:4" x14ac:dyDescent="0.25">
      <c r="C21" s="48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9"/>
  <sheetViews>
    <sheetView zoomScaleNormal="100" workbookViewId="0">
      <selection activeCell="A67" sqref="A67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9" t="s">
        <v>181</v>
      </c>
    </row>
    <row r="3" spans="1:14" x14ac:dyDescent="0.25">
      <c r="I3" s="7"/>
    </row>
    <row r="4" spans="1:14" ht="24" customHeight="1" x14ac:dyDescent="0.25">
      <c r="A4" s="96" t="s">
        <v>155</v>
      </c>
      <c r="B4" s="97" t="s">
        <v>156</v>
      </c>
      <c r="C4" s="97"/>
      <c r="D4" s="97"/>
      <c r="E4" s="97"/>
      <c r="F4" s="97"/>
      <c r="G4" s="97"/>
      <c r="H4" s="97"/>
      <c r="I4" s="7"/>
    </row>
    <row r="5" spans="1:14" ht="47.25" customHeight="1" x14ac:dyDescent="0.25">
      <c r="A5" s="96"/>
      <c r="B5" s="67" t="s">
        <v>16</v>
      </c>
      <c r="C5" s="67" t="s">
        <v>15</v>
      </c>
      <c r="D5" s="57" t="s">
        <v>13</v>
      </c>
      <c r="E5" s="57" t="s">
        <v>14</v>
      </c>
      <c r="F5" s="71" t="s">
        <v>55</v>
      </c>
      <c r="G5" s="71" t="s">
        <v>158</v>
      </c>
      <c r="H5" s="57" t="s">
        <v>148</v>
      </c>
      <c r="I5" s="7"/>
      <c r="M5" s="3"/>
    </row>
    <row r="6" spans="1:14" ht="6" customHeight="1" x14ac:dyDescent="0.25">
      <c r="A6" s="15"/>
      <c r="B6" s="17"/>
      <c r="C6" s="17"/>
      <c r="D6" s="17"/>
      <c r="E6" s="17"/>
      <c r="F6" s="17"/>
      <c r="G6" s="17"/>
      <c r="H6" s="17"/>
      <c r="M6" s="3"/>
    </row>
    <row r="7" spans="1:14" ht="21.75" customHeight="1" x14ac:dyDescent="0.25">
      <c r="A7" s="35" t="s">
        <v>153</v>
      </c>
      <c r="B7" s="2">
        <v>111723</v>
      </c>
      <c r="C7" s="2">
        <v>87561</v>
      </c>
      <c r="D7" s="2">
        <v>3620</v>
      </c>
      <c r="E7" s="2">
        <v>343429</v>
      </c>
      <c r="F7" s="2">
        <v>833</v>
      </c>
      <c r="G7" s="6">
        <f>SUM(B7:F7)</f>
        <v>547166</v>
      </c>
      <c r="H7" s="2">
        <v>95</v>
      </c>
      <c r="M7" s="3"/>
    </row>
    <row r="8" spans="1:14" ht="21.75" customHeight="1" x14ac:dyDescent="0.25">
      <c r="A8" s="35" t="s">
        <v>154</v>
      </c>
      <c r="B8" s="2">
        <v>15194</v>
      </c>
      <c r="C8" s="2">
        <v>9480</v>
      </c>
      <c r="D8" s="2">
        <v>293</v>
      </c>
      <c r="E8" s="2">
        <v>59363</v>
      </c>
      <c r="F8" s="2">
        <v>756</v>
      </c>
      <c r="G8" s="6">
        <f>SUM(B8:F8)</f>
        <v>85086</v>
      </c>
      <c r="H8" s="2">
        <v>433</v>
      </c>
      <c r="M8" s="3"/>
    </row>
    <row r="9" spans="1:14" ht="7.5" customHeight="1" x14ac:dyDescent="0.25">
      <c r="A9" s="15"/>
      <c r="B9" s="17"/>
      <c r="C9" s="17"/>
      <c r="D9" s="17"/>
      <c r="E9" s="17"/>
      <c r="F9" s="17"/>
      <c r="G9" s="17"/>
      <c r="H9" s="17"/>
      <c r="M9" s="3"/>
    </row>
    <row r="10" spans="1:14" x14ac:dyDescent="0.25">
      <c r="A10" s="62" t="s">
        <v>51</v>
      </c>
      <c r="B10" s="63">
        <f>SUM(B7:B9)</f>
        <v>126917</v>
      </c>
      <c r="C10" s="63">
        <f t="shared" ref="C10:H10" si="0">SUM(C7:C9)</f>
        <v>97041</v>
      </c>
      <c r="D10" s="63">
        <f t="shared" si="0"/>
        <v>3913</v>
      </c>
      <c r="E10" s="63">
        <f t="shared" si="0"/>
        <v>402792</v>
      </c>
      <c r="F10" s="63">
        <f t="shared" si="0"/>
        <v>1589</v>
      </c>
      <c r="G10" s="63">
        <f t="shared" si="0"/>
        <v>632252</v>
      </c>
      <c r="H10" s="63">
        <f t="shared" si="0"/>
        <v>528</v>
      </c>
      <c r="M10" s="3"/>
    </row>
    <row r="11" spans="1:14" x14ac:dyDescent="0.25">
      <c r="B11" s="42">
        <f>B10*100/$G$10</f>
        <v>20.073799687466391</v>
      </c>
      <c r="C11" s="42">
        <f t="shared" ref="C11:H11" si="1">C10*100/$G$10</f>
        <v>15.348468648576834</v>
      </c>
      <c r="D11" s="42">
        <f t="shared" si="1"/>
        <v>0.61889879351903987</v>
      </c>
      <c r="E11" s="42">
        <f t="shared" si="1"/>
        <v>63.707509031209078</v>
      </c>
      <c r="F11" s="42">
        <f t="shared" si="1"/>
        <v>0.25132383922866197</v>
      </c>
      <c r="G11" s="42">
        <f t="shared" si="1"/>
        <v>100</v>
      </c>
      <c r="H11" s="42">
        <f t="shared" si="1"/>
        <v>8.3511005105559172E-2</v>
      </c>
    </row>
    <row r="12" spans="1:14" x14ac:dyDescent="0.25">
      <c r="B12" s="48"/>
      <c r="C12" s="48"/>
      <c r="D12" s="48"/>
      <c r="E12" s="48"/>
      <c r="F12" s="48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96" t="s">
        <v>155</v>
      </c>
      <c r="B16" s="97" t="s">
        <v>157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5" t="s">
        <v>159</v>
      </c>
    </row>
    <row r="17" spans="1:14" ht="20.25" customHeight="1" x14ac:dyDescent="0.25">
      <c r="A17" s="96"/>
      <c r="B17" s="57" t="s">
        <v>4</v>
      </c>
      <c r="C17" s="57" t="s">
        <v>3</v>
      </c>
      <c r="D17" s="57" t="s">
        <v>2</v>
      </c>
      <c r="E17" s="57" t="s">
        <v>5</v>
      </c>
      <c r="F17" s="57" t="s">
        <v>6</v>
      </c>
      <c r="G17" s="57" t="s">
        <v>7</v>
      </c>
      <c r="H17" s="57" t="s">
        <v>8</v>
      </c>
      <c r="I17" s="57" t="s">
        <v>9</v>
      </c>
      <c r="J17" s="57" t="s">
        <v>10</v>
      </c>
      <c r="K17" s="57" t="s">
        <v>11</v>
      </c>
      <c r="L17" s="57" t="s">
        <v>12</v>
      </c>
      <c r="M17" s="95"/>
    </row>
    <row r="18" spans="1:14" x14ac:dyDescent="0.25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7"/>
    </row>
    <row r="19" spans="1:14" ht="21.75" customHeight="1" x14ac:dyDescent="0.25">
      <c r="A19" s="35" t="s">
        <v>153</v>
      </c>
      <c r="B19" s="2">
        <v>4253</v>
      </c>
      <c r="C19" s="2">
        <v>433431</v>
      </c>
      <c r="D19" s="2">
        <v>92336</v>
      </c>
      <c r="E19" s="2">
        <v>136</v>
      </c>
      <c r="F19" s="2">
        <v>11</v>
      </c>
      <c r="G19" s="2">
        <v>35</v>
      </c>
      <c r="H19" s="2">
        <v>2191</v>
      </c>
      <c r="I19" s="2">
        <v>490</v>
      </c>
      <c r="J19" s="2">
        <v>47</v>
      </c>
      <c r="K19" s="2">
        <v>2</v>
      </c>
      <c r="L19" s="2">
        <v>3</v>
      </c>
      <c r="M19" s="6">
        <f>SUM(B19:L19)</f>
        <v>532935</v>
      </c>
    </row>
    <row r="20" spans="1:14" ht="21.75" customHeight="1" x14ac:dyDescent="0.25">
      <c r="A20" s="35" t="s">
        <v>154</v>
      </c>
      <c r="B20" s="2">
        <v>606</v>
      </c>
      <c r="C20" s="2">
        <v>63439</v>
      </c>
      <c r="D20" s="2">
        <v>21300</v>
      </c>
      <c r="E20" s="2">
        <v>645</v>
      </c>
      <c r="F20" s="2">
        <v>87</v>
      </c>
      <c r="G20" s="2">
        <v>116</v>
      </c>
      <c r="H20" s="2">
        <v>715</v>
      </c>
      <c r="I20" s="2">
        <v>236</v>
      </c>
      <c r="J20" s="2">
        <v>88</v>
      </c>
      <c r="K20" s="2">
        <v>16</v>
      </c>
      <c r="L20" s="2">
        <v>57</v>
      </c>
      <c r="M20" s="6">
        <f>SUM(B20:L20)</f>
        <v>87305</v>
      </c>
    </row>
    <row r="21" spans="1:14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x14ac:dyDescent="0.25">
      <c r="A22" s="62" t="s">
        <v>51</v>
      </c>
      <c r="B22" s="63">
        <f t="shared" ref="B22:L22" si="2">SUM(B19:B21)</f>
        <v>4859</v>
      </c>
      <c r="C22" s="63">
        <f t="shared" si="2"/>
        <v>496870</v>
      </c>
      <c r="D22" s="63">
        <f>SUM(D19:D21)</f>
        <v>113636</v>
      </c>
      <c r="E22" s="63">
        <f t="shared" si="2"/>
        <v>781</v>
      </c>
      <c r="F22" s="63">
        <f t="shared" si="2"/>
        <v>98</v>
      </c>
      <c r="G22" s="63">
        <f t="shared" si="2"/>
        <v>151</v>
      </c>
      <c r="H22" s="63">
        <f t="shared" si="2"/>
        <v>2906</v>
      </c>
      <c r="I22" s="63">
        <f t="shared" si="2"/>
        <v>726</v>
      </c>
      <c r="J22" s="63">
        <f t="shared" si="2"/>
        <v>135</v>
      </c>
      <c r="K22" s="63">
        <f t="shared" si="2"/>
        <v>18</v>
      </c>
      <c r="L22" s="63">
        <f t="shared" si="2"/>
        <v>60</v>
      </c>
      <c r="M22" s="63">
        <f>SUM(B22:L22)</f>
        <v>620240</v>
      </c>
    </row>
    <row r="23" spans="1:14" x14ac:dyDescent="0.25">
      <c r="A23" s="23"/>
      <c r="B23" s="42">
        <f t="shared" ref="B23:M23" si="3">B22*100/$M$22</f>
        <v>0.78340642332000521</v>
      </c>
      <c r="C23" s="42">
        <f t="shared" si="3"/>
        <v>80.10931252418419</v>
      </c>
      <c r="D23" s="42">
        <f t="shared" si="3"/>
        <v>18.321294982587386</v>
      </c>
      <c r="E23" s="42">
        <v>0.2</v>
      </c>
      <c r="F23" s="42">
        <f t="shared" si="3"/>
        <v>1.5800335354056495E-2</v>
      </c>
      <c r="G23" s="42">
        <f t="shared" si="3"/>
        <v>2.4345414678189087E-2</v>
      </c>
      <c r="H23" s="42">
        <f t="shared" si="3"/>
        <v>0.46852831162130787</v>
      </c>
      <c r="I23" s="42">
        <f t="shared" si="3"/>
        <v>0.11705146394943892</v>
      </c>
      <c r="J23" s="42">
        <f t="shared" si="3"/>
        <v>2.1765768089771702E-2</v>
      </c>
      <c r="K23" s="42">
        <f t="shared" si="3"/>
        <v>2.9021024119695602E-3</v>
      </c>
      <c r="L23" s="42">
        <f t="shared" si="3"/>
        <v>9.6736747065652006E-3</v>
      </c>
      <c r="M23" s="42">
        <f t="shared" si="3"/>
        <v>100</v>
      </c>
      <c r="N23" s="23"/>
    </row>
    <row r="24" spans="1:14" x14ac:dyDescent="0.25">
      <c r="C24" s="3"/>
      <c r="D24" s="3"/>
      <c r="E24" s="3"/>
      <c r="F24" s="3"/>
      <c r="G24" s="3"/>
      <c r="H24" s="3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12" x14ac:dyDescent="0.25">
      <c r="C33" s="3"/>
      <c r="D33" s="3"/>
      <c r="E33" s="3"/>
      <c r="F33" s="3"/>
      <c r="G33" s="3"/>
      <c r="H33" s="3"/>
    </row>
    <row r="34" spans="2:12" x14ac:dyDescent="0.25">
      <c r="C34" s="3"/>
      <c r="D34" s="3"/>
      <c r="E34" s="3"/>
      <c r="F34" s="3"/>
      <c r="G34" s="3"/>
      <c r="H34" s="3"/>
    </row>
    <row r="35" spans="2:12" x14ac:dyDescent="0.25">
      <c r="C35" s="3"/>
      <c r="D35" s="3"/>
      <c r="E35" s="3"/>
      <c r="F35" s="3"/>
      <c r="G35" s="3"/>
      <c r="H35" s="3"/>
    </row>
    <row r="36" spans="2:12" x14ac:dyDescent="0.25">
      <c r="C36" s="3"/>
      <c r="D36" s="3"/>
      <c r="E36" s="3"/>
      <c r="F36" s="3"/>
      <c r="G36" s="3"/>
      <c r="H36" s="3"/>
    </row>
    <row r="37" spans="2:12" x14ac:dyDescent="0.25">
      <c r="C37" s="3"/>
      <c r="D37" s="3"/>
      <c r="E37" s="3"/>
      <c r="F37" s="3"/>
      <c r="G37" s="3"/>
      <c r="H37" s="3"/>
    </row>
    <row r="38" spans="2:12" x14ac:dyDescent="0.25">
      <c r="C38" s="3"/>
      <c r="D38" s="3"/>
      <c r="E38" s="3"/>
      <c r="F38" s="3"/>
      <c r="G38" s="3"/>
      <c r="H38" s="3"/>
    </row>
    <row r="39" spans="2:12" x14ac:dyDescent="0.25">
      <c r="B39" s="48"/>
      <c r="C39" s="1"/>
      <c r="D39" s="1"/>
      <c r="E39" s="1"/>
      <c r="F39" s="1"/>
      <c r="G39" s="1"/>
      <c r="H39" s="1"/>
      <c r="I39" s="48"/>
    </row>
    <row r="40" spans="2:12" x14ac:dyDescent="0.25">
      <c r="B40" s="48"/>
      <c r="C40" s="3"/>
      <c r="D40" s="3"/>
      <c r="E40" s="3"/>
      <c r="F40" s="3"/>
      <c r="G40" s="3"/>
      <c r="H40" s="3"/>
    </row>
    <row r="41" spans="2:12" x14ac:dyDescent="0.25">
      <c r="B41" s="48"/>
      <c r="C41" s="3"/>
      <c r="D41" s="3"/>
      <c r="E41" s="3"/>
      <c r="F41" s="3"/>
      <c r="G41" s="3"/>
      <c r="H41" s="3"/>
    </row>
    <row r="42" spans="2:12" x14ac:dyDescent="0.25">
      <c r="B42" s="48"/>
      <c r="C42" s="3"/>
      <c r="D42" s="3"/>
      <c r="E42" s="3"/>
      <c r="F42" s="3"/>
      <c r="G42" s="3"/>
      <c r="H42" s="3"/>
      <c r="J42" s="48"/>
    </row>
    <row r="43" spans="2:12" x14ac:dyDescent="0.25">
      <c r="B43" s="48"/>
      <c r="C43" s="3"/>
      <c r="D43" s="3"/>
      <c r="E43" s="3"/>
      <c r="J43" s="48"/>
    </row>
    <row r="44" spans="2:12" x14ac:dyDescent="0.25">
      <c r="B44" s="91"/>
      <c r="C44" s="92"/>
      <c r="D44" s="92"/>
      <c r="E44" s="92"/>
      <c r="F44" s="91"/>
      <c r="G44" s="91"/>
      <c r="H44" s="91"/>
      <c r="I44" s="91"/>
      <c r="J44" s="48"/>
      <c r="K44" s="91"/>
      <c r="L44" s="91"/>
    </row>
    <row r="45" spans="2:12" x14ac:dyDescent="0.25">
      <c r="C45" s="3"/>
      <c r="E45" s="3"/>
      <c r="J45" s="48"/>
    </row>
    <row r="46" spans="2:12" x14ac:dyDescent="0.25">
      <c r="C46" s="3"/>
      <c r="J46" s="48"/>
    </row>
    <row r="47" spans="2:12" x14ac:dyDescent="0.25">
      <c r="C47" s="3"/>
    </row>
    <row r="48" spans="2:12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72"/>
  <sheetViews>
    <sheetView zoomScaleNormal="100" workbookViewId="0">
      <selection activeCell="E93" sqref="E93"/>
    </sheetView>
  </sheetViews>
  <sheetFormatPr baseColWidth="10" defaultColWidth="11.42578125" defaultRowHeight="15" x14ac:dyDescent="0.25"/>
  <cols>
    <col min="1" max="1" width="25.7109375" style="3" customWidth="1"/>
    <col min="2" max="2" width="10.140625" style="3" bestFit="1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2"/>
    </row>
    <row r="2" spans="1:8" ht="17.25" x14ac:dyDescent="0.3">
      <c r="A2" s="100" t="s">
        <v>203</v>
      </c>
      <c r="B2" s="100"/>
      <c r="C2" s="100"/>
      <c r="D2" s="100"/>
      <c r="E2" s="100"/>
      <c r="F2" s="100"/>
      <c r="G2" s="100"/>
    </row>
    <row r="4" spans="1:8" ht="16.5" customHeight="1" x14ac:dyDescent="0.25">
      <c r="A4" s="98" t="s">
        <v>165</v>
      </c>
      <c r="B4" s="99" t="s">
        <v>161</v>
      </c>
      <c r="C4" s="99"/>
      <c r="D4" s="99"/>
      <c r="E4" s="99"/>
      <c r="F4" s="99"/>
      <c r="G4" s="98" t="s">
        <v>63</v>
      </c>
    </row>
    <row r="5" spans="1:8" ht="30" customHeight="1" x14ac:dyDescent="0.25">
      <c r="A5" s="98"/>
      <c r="B5" s="72" t="s">
        <v>85</v>
      </c>
      <c r="C5" s="72" t="s">
        <v>86</v>
      </c>
      <c r="D5" s="72" t="s">
        <v>87</v>
      </c>
      <c r="E5" s="72" t="s">
        <v>149</v>
      </c>
      <c r="F5" s="66" t="s">
        <v>278</v>
      </c>
      <c r="G5" s="98"/>
    </row>
    <row r="6" spans="1:8" ht="10.5" customHeight="1" x14ac:dyDescent="0.25">
      <c r="A6" s="15"/>
      <c r="B6" s="15"/>
      <c r="C6" s="15"/>
      <c r="D6" s="15"/>
      <c r="E6" s="15"/>
      <c r="F6" s="15"/>
      <c r="G6" s="15"/>
    </row>
    <row r="7" spans="1:8" ht="14.1" customHeight="1" x14ac:dyDescent="0.25">
      <c r="A7" s="69" t="s">
        <v>17</v>
      </c>
      <c r="B7" s="65">
        <v>23314</v>
      </c>
      <c r="C7" s="65">
        <v>750</v>
      </c>
      <c r="D7" s="65">
        <v>370</v>
      </c>
      <c r="E7" s="65">
        <v>23</v>
      </c>
      <c r="F7" s="65">
        <v>0</v>
      </c>
      <c r="G7" s="86">
        <f t="shared" ref="G7:G38" si="0">SUM(B7:F7)</f>
        <v>24457</v>
      </c>
      <c r="H7" s="23" t="s">
        <v>119</v>
      </c>
    </row>
    <row r="8" spans="1:8" ht="14.1" customHeight="1" x14ac:dyDescent="0.25">
      <c r="A8" s="35" t="s">
        <v>18</v>
      </c>
      <c r="B8" s="2">
        <v>28882</v>
      </c>
      <c r="C8" s="2">
        <v>1053</v>
      </c>
      <c r="D8" s="2">
        <v>28</v>
      </c>
      <c r="E8" s="2">
        <v>0</v>
      </c>
      <c r="F8" s="2">
        <v>0</v>
      </c>
      <c r="G8" s="6">
        <f t="shared" si="0"/>
        <v>29963</v>
      </c>
      <c r="H8" s="23" t="s">
        <v>120</v>
      </c>
    </row>
    <row r="9" spans="1:8" ht="14.1" customHeight="1" x14ac:dyDescent="0.25">
      <c r="A9" s="69" t="s">
        <v>19</v>
      </c>
      <c r="B9" s="65">
        <v>2844</v>
      </c>
      <c r="C9" s="65">
        <v>76</v>
      </c>
      <c r="D9" s="65">
        <v>1</v>
      </c>
      <c r="E9" s="65">
        <v>1</v>
      </c>
      <c r="F9" s="65">
        <v>0</v>
      </c>
      <c r="G9" s="86">
        <f t="shared" si="0"/>
        <v>2922</v>
      </c>
      <c r="H9" s="23" t="s">
        <v>121</v>
      </c>
    </row>
    <row r="10" spans="1:8" ht="14.1" customHeight="1" x14ac:dyDescent="0.25">
      <c r="A10" s="35" t="s">
        <v>20</v>
      </c>
      <c r="B10" s="2">
        <v>2297</v>
      </c>
      <c r="C10" s="2">
        <v>62</v>
      </c>
      <c r="D10" s="2">
        <v>1</v>
      </c>
      <c r="E10" s="2">
        <v>1</v>
      </c>
      <c r="F10" s="2">
        <v>0</v>
      </c>
      <c r="G10" s="6">
        <f t="shared" si="0"/>
        <v>2361</v>
      </c>
      <c r="H10" s="23" t="s">
        <v>216</v>
      </c>
    </row>
    <row r="11" spans="1:8" ht="14.1" customHeight="1" x14ac:dyDescent="0.25">
      <c r="A11" s="69" t="s">
        <v>23</v>
      </c>
      <c r="B11" s="65">
        <v>8708</v>
      </c>
      <c r="C11" s="65">
        <v>128</v>
      </c>
      <c r="D11" s="65">
        <v>47</v>
      </c>
      <c r="E11" s="65">
        <v>6</v>
      </c>
      <c r="F11" s="65">
        <v>0</v>
      </c>
      <c r="G11" s="86">
        <f t="shared" si="0"/>
        <v>8889</v>
      </c>
      <c r="H11" s="23" t="s">
        <v>122</v>
      </c>
    </row>
    <row r="12" spans="1:8" ht="14.1" customHeight="1" x14ac:dyDescent="0.25">
      <c r="A12" s="35" t="s">
        <v>24</v>
      </c>
      <c r="B12" s="2">
        <v>41578</v>
      </c>
      <c r="C12" s="2">
        <v>281</v>
      </c>
      <c r="D12" s="2">
        <v>50</v>
      </c>
      <c r="E12" s="2">
        <v>4</v>
      </c>
      <c r="F12" s="2">
        <v>0</v>
      </c>
      <c r="G12" s="6">
        <f t="shared" si="0"/>
        <v>41913</v>
      </c>
      <c r="H12" s="23" t="s">
        <v>123</v>
      </c>
    </row>
    <row r="13" spans="1:8" ht="14.1" customHeight="1" x14ac:dyDescent="0.25">
      <c r="A13" s="69" t="s">
        <v>213</v>
      </c>
      <c r="B13" s="65">
        <v>227222</v>
      </c>
      <c r="C13" s="65">
        <v>23317</v>
      </c>
      <c r="D13" s="65">
        <v>1665</v>
      </c>
      <c r="E13" s="65">
        <v>170</v>
      </c>
      <c r="F13" s="65">
        <v>0</v>
      </c>
      <c r="G13" s="86">
        <f t="shared" si="0"/>
        <v>252374</v>
      </c>
      <c r="H13" s="23" t="s">
        <v>214</v>
      </c>
    </row>
    <row r="14" spans="1:8" ht="14.1" customHeight="1" x14ac:dyDescent="0.25">
      <c r="A14" s="35" t="s">
        <v>21</v>
      </c>
      <c r="B14" s="2">
        <v>44659</v>
      </c>
      <c r="C14" s="2">
        <v>1457</v>
      </c>
      <c r="D14" s="2">
        <v>119</v>
      </c>
      <c r="E14" s="2">
        <v>409</v>
      </c>
      <c r="F14" s="2">
        <v>0</v>
      </c>
      <c r="G14" s="6">
        <f t="shared" si="0"/>
        <v>46644</v>
      </c>
      <c r="H14" s="23" t="s">
        <v>124</v>
      </c>
    </row>
    <row r="15" spans="1:8" ht="14.1" customHeight="1" x14ac:dyDescent="0.25">
      <c r="A15" s="69" t="s">
        <v>22</v>
      </c>
      <c r="B15" s="65">
        <v>13958</v>
      </c>
      <c r="C15" s="65">
        <v>426</v>
      </c>
      <c r="D15" s="65">
        <v>9</v>
      </c>
      <c r="E15" s="65">
        <v>5</v>
      </c>
      <c r="F15" s="65">
        <v>0</v>
      </c>
      <c r="G15" s="86">
        <f t="shared" si="0"/>
        <v>14398</v>
      </c>
      <c r="H15" s="23" t="s">
        <v>125</v>
      </c>
    </row>
    <row r="16" spans="1:8" ht="14.1" customHeight="1" x14ac:dyDescent="0.25">
      <c r="A16" s="35" t="s">
        <v>25</v>
      </c>
      <c r="B16" s="2">
        <v>17672</v>
      </c>
      <c r="C16" s="2">
        <v>151</v>
      </c>
      <c r="D16" s="2">
        <v>25</v>
      </c>
      <c r="E16" s="2">
        <v>17</v>
      </c>
      <c r="F16" s="2">
        <v>0</v>
      </c>
      <c r="G16" s="6">
        <f t="shared" si="0"/>
        <v>17865</v>
      </c>
      <c r="H16" s="23" t="s">
        <v>126</v>
      </c>
    </row>
    <row r="17" spans="1:8" ht="14.1" customHeight="1" x14ac:dyDescent="0.25">
      <c r="A17" s="69" t="s">
        <v>48</v>
      </c>
      <c r="B17" s="65">
        <v>61494</v>
      </c>
      <c r="C17" s="65">
        <v>5250</v>
      </c>
      <c r="D17" s="65">
        <v>106</v>
      </c>
      <c r="E17" s="65">
        <v>41</v>
      </c>
      <c r="F17" s="65">
        <v>0</v>
      </c>
      <c r="G17" s="86">
        <f t="shared" si="0"/>
        <v>66891</v>
      </c>
      <c r="H17" s="23" t="s">
        <v>127</v>
      </c>
    </row>
    <row r="18" spans="1:8" ht="14.1" customHeight="1" x14ac:dyDescent="0.25">
      <c r="A18" s="35" t="s">
        <v>26</v>
      </c>
      <c r="B18" s="2">
        <v>67065</v>
      </c>
      <c r="C18" s="2">
        <v>1501</v>
      </c>
      <c r="D18" s="2">
        <v>130</v>
      </c>
      <c r="E18" s="2">
        <v>77</v>
      </c>
      <c r="F18" s="2">
        <v>21</v>
      </c>
      <c r="G18" s="6">
        <f t="shared" si="0"/>
        <v>68794</v>
      </c>
      <c r="H18" s="23" t="s">
        <v>128</v>
      </c>
    </row>
    <row r="19" spans="1:8" ht="14.1" customHeight="1" x14ac:dyDescent="0.25">
      <c r="A19" s="69" t="s">
        <v>27</v>
      </c>
      <c r="B19" s="65">
        <v>6870</v>
      </c>
      <c r="C19" s="65">
        <v>183</v>
      </c>
      <c r="D19" s="65">
        <v>18</v>
      </c>
      <c r="E19" s="65">
        <v>2</v>
      </c>
      <c r="F19" s="65">
        <v>0</v>
      </c>
      <c r="G19" s="86">
        <f t="shared" si="0"/>
        <v>7073</v>
      </c>
      <c r="H19" s="23" t="s">
        <v>129</v>
      </c>
    </row>
    <row r="20" spans="1:8" ht="14.1" customHeight="1" x14ac:dyDescent="0.25">
      <c r="A20" s="35" t="s">
        <v>28</v>
      </c>
      <c r="B20" s="2">
        <v>40609</v>
      </c>
      <c r="C20" s="2">
        <v>954</v>
      </c>
      <c r="D20" s="2">
        <v>141</v>
      </c>
      <c r="E20" s="2">
        <v>7</v>
      </c>
      <c r="F20" s="2">
        <v>0</v>
      </c>
      <c r="G20" s="6">
        <f t="shared" si="0"/>
        <v>41711</v>
      </c>
      <c r="H20" s="23" t="s">
        <v>130</v>
      </c>
    </row>
    <row r="21" spans="1:8" ht="14.1" customHeight="1" x14ac:dyDescent="0.25">
      <c r="A21" s="69" t="s">
        <v>29</v>
      </c>
      <c r="B21" s="65">
        <v>87072</v>
      </c>
      <c r="C21" s="65">
        <v>2168</v>
      </c>
      <c r="D21" s="65">
        <v>262</v>
      </c>
      <c r="E21" s="65">
        <v>33</v>
      </c>
      <c r="F21" s="65">
        <v>1</v>
      </c>
      <c r="G21" s="86">
        <f t="shared" si="0"/>
        <v>89536</v>
      </c>
      <c r="H21" s="23" t="s">
        <v>131</v>
      </c>
    </row>
    <row r="22" spans="1:8" ht="14.1" customHeight="1" x14ac:dyDescent="0.25">
      <c r="A22" s="35" t="s">
        <v>30</v>
      </c>
      <c r="B22" s="2">
        <v>30065</v>
      </c>
      <c r="C22" s="2">
        <v>382</v>
      </c>
      <c r="D22" s="2">
        <v>78</v>
      </c>
      <c r="E22" s="2">
        <v>7</v>
      </c>
      <c r="F22" s="2">
        <v>0</v>
      </c>
      <c r="G22" s="6">
        <f t="shared" si="0"/>
        <v>30532</v>
      </c>
      <c r="H22" s="23" t="s">
        <v>132</v>
      </c>
    </row>
    <row r="23" spans="1:8" ht="14.1" customHeight="1" x14ac:dyDescent="0.25">
      <c r="A23" s="69" t="s">
        <v>31</v>
      </c>
      <c r="B23" s="65">
        <v>9174</v>
      </c>
      <c r="C23" s="65">
        <v>733</v>
      </c>
      <c r="D23" s="65">
        <v>20</v>
      </c>
      <c r="E23" s="65">
        <v>12</v>
      </c>
      <c r="F23" s="65">
        <v>0</v>
      </c>
      <c r="G23" s="86">
        <f t="shared" si="0"/>
        <v>9939</v>
      </c>
      <c r="H23" s="23" t="s">
        <v>133</v>
      </c>
    </row>
    <row r="24" spans="1:8" ht="14.1" customHeight="1" x14ac:dyDescent="0.25">
      <c r="A24" s="35" t="s">
        <v>32</v>
      </c>
      <c r="B24" s="2">
        <v>1874</v>
      </c>
      <c r="C24" s="2">
        <v>26</v>
      </c>
      <c r="D24" s="2">
        <v>2</v>
      </c>
      <c r="E24" s="2">
        <v>1</v>
      </c>
      <c r="F24" s="2">
        <v>0</v>
      </c>
      <c r="G24" s="6">
        <f t="shared" si="0"/>
        <v>1903</v>
      </c>
      <c r="H24" s="23" t="s">
        <v>134</v>
      </c>
    </row>
    <row r="25" spans="1:8" ht="14.1" customHeight="1" x14ac:dyDescent="0.25">
      <c r="A25" s="69" t="s">
        <v>33</v>
      </c>
      <c r="B25" s="65">
        <v>170878</v>
      </c>
      <c r="C25" s="65">
        <v>3811</v>
      </c>
      <c r="D25" s="65">
        <v>626</v>
      </c>
      <c r="E25" s="65">
        <v>4495</v>
      </c>
      <c r="F25" s="65">
        <v>0</v>
      </c>
      <c r="G25" s="86">
        <f t="shared" si="0"/>
        <v>179810</v>
      </c>
      <c r="H25" s="23" t="s">
        <v>135</v>
      </c>
    </row>
    <row r="26" spans="1:8" ht="14.1" customHeight="1" x14ac:dyDescent="0.25">
      <c r="A26" s="35" t="s">
        <v>34</v>
      </c>
      <c r="B26" s="2">
        <v>6240</v>
      </c>
      <c r="C26" s="2">
        <v>102</v>
      </c>
      <c r="D26" s="2">
        <v>14</v>
      </c>
      <c r="E26" s="2">
        <v>0</v>
      </c>
      <c r="F26" s="2">
        <v>0</v>
      </c>
      <c r="G26" s="6">
        <f t="shared" si="0"/>
        <v>6356</v>
      </c>
      <c r="H26" s="23" t="s">
        <v>136</v>
      </c>
    </row>
    <row r="27" spans="1:8" ht="14.1" customHeight="1" x14ac:dyDescent="0.25">
      <c r="A27" s="69" t="s">
        <v>35</v>
      </c>
      <c r="B27" s="65">
        <v>31522</v>
      </c>
      <c r="C27" s="65">
        <v>1128</v>
      </c>
      <c r="D27" s="65">
        <v>84</v>
      </c>
      <c r="E27" s="65">
        <v>40</v>
      </c>
      <c r="F27" s="65">
        <v>0</v>
      </c>
      <c r="G27" s="86">
        <f t="shared" si="0"/>
        <v>32774</v>
      </c>
      <c r="H27" s="23" t="s">
        <v>137</v>
      </c>
    </row>
    <row r="28" spans="1:8" ht="14.1" customHeight="1" x14ac:dyDescent="0.25">
      <c r="A28" s="35" t="s">
        <v>36</v>
      </c>
      <c r="B28" s="2">
        <v>32203</v>
      </c>
      <c r="C28" s="2">
        <v>2054</v>
      </c>
      <c r="D28" s="2">
        <v>207</v>
      </c>
      <c r="E28" s="2">
        <v>223</v>
      </c>
      <c r="F28" s="2">
        <v>0</v>
      </c>
      <c r="G28" s="6">
        <f t="shared" si="0"/>
        <v>34687</v>
      </c>
      <c r="H28" s="23" t="s">
        <v>138</v>
      </c>
    </row>
    <row r="29" spans="1:8" ht="14.1" customHeight="1" x14ac:dyDescent="0.25">
      <c r="A29" s="69" t="s">
        <v>37</v>
      </c>
      <c r="B29" s="65">
        <v>2024</v>
      </c>
      <c r="C29" s="65">
        <v>102</v>
      </c>
      <c r="D29" s="65">
        <v>1</v>
      </c>
      <c r="E29" s="65">
        <v>0</v>
      </c>
      <c r="F29" s="65">
        <v>0</v>
      </c>
      <c r="G29" s="86">
        <f t="shared" si="0"/>
        <v>2127</v>
      </c>
      <c r="H29" s="23" t="s">
        <v>139</v>
      </c>
    </row>
    <row r="30" spans="1:8" ht="14.1" customHeight="1" x14ac:dyDescent="0.25">
      <c r="A30" s="35" t="s">
        <v>38</v>
      </c>
      <c r="B30" s="2">
        <v>28153</v>
      </c>
      <c r="C30" s="2">
        <v>1115</v>
      </c>
      <c r="D30" s="2">
        <v>65</v>
      </c>
      <c r="E30" s="2">
        <v>96</v>
      </c>
      <c r="F30" s="2">
        <v>0</v>
      </c>
      <c r="G30" s="6">
        <f t="shared" si="0"/>
        <v>29429</v>
      </c>
      <c r="H30" s="23" t="s">
        <v>140</v>
      </c>
    </row>
    <row r="31" spans="1:8" ht="14.1" customHeight="1" x14ac:dyDescent="0.25">
      <c r="A31" s="69" t="s">
        <v>39</v>
      </c>
      <c r="B31" s="65">
        <v>26202</v>
      </c>
      <c r="C31" s="65">
        <v>564</v>
      </c>
      <c r="D31" s="65">
        <v>38</v>
      </c>
      <c r="E31" s="65">
        <v>3</v>
      </c>
      <c r="F31" s="65">
        <v>0</v>
      </c>
      <c r="G31" s="86">
        <f t="shared" si="0"/>
        <v>26807</v>
      </c>
      <c r="H31" s="23" t="s">
        <v>141</v>
      </c>
    </row>
    <row r="32" spans="1:8" ht="14.1" customHeight="1" x14ac:dyDescent="0.25">
      <c r="A32" s="35" t="s">
        <v>40</v>
      </c>
      <c r="B32" s="2">
        <v>24794</v>
      </c>
      <c r="C32" s="2">
        <v>175</v>
      </c>
      <c r="D32" s="2">
        <v>13</v>
      </c>
      <c r="E32" s="2">
        <v>4</v>
      </c>
      <c r="F32" s="2">
        <v>0</v>
      </c>
      <c r="G32" s="6">
        <f t="shared" si="0"/>
        <v>24986</v>
      </c>
      <c r="H32" s="23" t="s">
        <v>142</v>
      </c>
    </row>
    <row r="33" spans="1:8" ht="14.1" customHeight="1" x14ac:dyDescent="0.25">
      <c r="A33" s="69" t="s">
        <v>41</v>
      </c>
      <c r="B33" s="65">
        <v>8745</v>
      </c>
      <c r="C33" s="65">
        <v>229</v>
      </c>
      <c r="D33" s="65">
        <v>13</v>
      </c>
      <c r="E33" s="65">
        <v>16</v>
      </c>
      <c r="F33" s="65">
        <v>0</v>
      </c>
      <c r="G33" s="86">
        <f t="shared" si="0"/>
        <v>9003</v>
      </c>
      <c r="H33" s="23" t="s">
        <v>143</v>
      </c>
    </row>
    <row r="34" spans="1:8" ht="14.1" customHeight="1" x14ac:dyDescent="0.25">
      <c r="A34" s="35" t="s">
        <v>42</v>
      </c>
      <c r="B34" s="2">
        <v>70708</v>
      </c>
      <c r="C34" s="2">
        <v>3148</v>
      </c>
      <c r="D34" s="2">
        <v>47</v>
      </c>
      <c r="E34" s="2">
        <v>84</v>
      </c>
      <c r="F34" s="2">
        <v>0</v>
      </c>
      <c r="G34" s="6">
        <f t="shared" si="0"/>
        <v>73987</v>
      </c>
      <c r="H34" s="23" t="s">
        <v>217</v>
      </c>
    </row>
    <row r="35" spans="1:8" ht="14.1" customHeight="1" x14ac:dyDescent="0.25">
      <c r="A35" s="69" t="s">
        <v>43</v>
      </c>
      <c r="B35" s="65">
        <v>4894</v>
      </c>
      <c r="C35" s="65">
        <v>234</v>
      </c>
      <c r="D35" s="65">
        <v>4</v>
      </c>
      <c r="E35" s="65">
        <v>3</v>
      </c>
      <c r="F35" s="65">
        <v>0</v>
      </c>
      <c r="G35" s="86">
        <f t="shared" si="0"/>
        <v>5135</v>
      </c>
      <c r="H35" s="23" t="s">
        <v>144</v>
      </c>
    </row>
    <row r="36" spans="1:8" ht="14.1" customHeight="1" x14ac:dyDescent="0.25">
      <c r="A36" s="35" t="s">
        <v>44</v>
      </c>
      <c r="B36" s="2">
        <v>52112</v>
      </c>
      <c r="C36" s="2">
        <v>855</v>
      </c>
      <c r="D36" s="2">
        <v>84</v>
      </c>
      <c r="E36" s="2">
        <v>16</v>
      </c>
      <c r="F36" s="2">
        <v>0</v>
      </c>
      <c r="G36" s="6">
        <f t="shared" si="0"/>
        <v>53067</v>
      </c>
      <c r="H36" s="23" t="s">
        <v>145</v>
      </c>
    </row>
    <row r="37" spans="1:8" ht="14.1" customHeight="1" x14ac:dyDescent="0.25">
      <c r="A37" s="69" t="s">
        <v>45</v>
      </c>
      <c r="B37" s="65">
        <v>10638</v>
      </c>
      <c r="C37" s="65">
        <v>204</v>
      </c>
      <c r="D37" s="65">
        <v>24</v>
      </c>
      <c r="E37" s="65">
        <v>2</v>
      </c>
      <c r="F37" s="65">
        <v>0</v>
      </c>
      <c r="G37" s="86">
        <f t="shared" si="0"/>
        <v>10868</v>
      </c>
      <c r="H37" s="23" t="s">
        <v>146</v>
      </c>
    </row>
    <row r="38" spans="1:8" ht="14.1" customHeight="1" x14ac:dyDescent="0.25">
      <c r="A38" s="35" t="s">
        <v>46</v>
      </c>
      <c r="B38" s="2">
        <v>5755</v>
      </c>
      <c r="C38" s="2">
        <v>59</v>
      </c>
      <c r="D38" s="2">
        <v>0</v>
      </c>
      <c r="E38" s="2">
        <v>5</v>
      </c>
      <c r="F38" s="2">
        <v>0</v>
      </c>
      <c r="G38" s="6">
        <f t="shared" si="0"/>
        <v>5819</v>
      </c>
      <c r="H38" s="23" t="s">
        <v>147</v>
      </c>
    </row>
    <row r="39" spans="1:8" ht="10.5" customHeight="1" x14ac:dyDescent="0.25">
      <c r="A39" s="15"/>
      <c r="B39" s="16"/>
      <c r="C39" s="16"/>
      <c r="D39" s="16"/>
      <c r="E39" s="16"/>
      <c r="F39" s="16"/>
      <c r="G39" s="16"/>
    </row>
    <row r="40" spans="1:8" ht="23.25" customHeight="1" x14ac:dyDescent="0.25">
      <c r="A40" s="66" t="s">
        <v>63</v>
      </c>
      <c r="B40" s="67">
        <f t="shared" ref="B40:G40" si="1">SUM(B7:B38)</f>
        <v>1190225</v>
      </c>
      <c r="C40" s="67">
        <f t="shared" si="1"/>
        <v>52678</v>
      </c>
      <c r="D40" s="67">
        <f t="shared" si="1"/>
        <v>4292</v>
      </c>
      <c r="E40" s="67">
        <f t="shared" si="1"/>
        <v>5803</v>
      </c>
      <c r="F40" s="67">
        <f t="shared" si="1"/>
        <v>22</v>
      </c>
      <c r="G40" s="67">
        <f t="shared" si="1"/>
        <v>1253020</v>
      </c>
    </row>
    <row r="41" spans="1:8" x14ac:dyDescent="0.25">
      <c r="A41" s="7"/>
      <c r="B41" s="43">
        <f>B40*100/$G$40</f>
        <v>94.988507765239177</v>
      </c>
      <c r="C41" s="43">
        <f t="shared" ref="C41:F41" si="2">C40*100/$G$40</f>
        <v>4.2040829356275236</v>
      </c>
      <c r="D41" s="43">
        <f t="shared" si="2"/>
        <v>0.34253244162104357</v>
      </c>
      <c r="E41" s="43">
        <f t="shared" si="2"/>
        <v>0.46312109942379209</v>
      </c>
      <c r="F41" s="43">
        <f t="shared" si="2"/>
        <v>1.7557580884582848E-3</v>
      </c>
    </row>
    <row r="42" spans="1:8" x14ac:dyDescent="0.25">
      <c r="B42" s="1"/>
      <c r="C42" s="1"/>
      <c r="D42" s="1"/>
      <c r="E42" s="1"/>
    </row>
    <row r="44" spans="1:8" x14ac:dyDescent="0.25">
      <c r="A44" s="7"/>
    </row>
    <row r="45" spans="1:8" x14ac:dyDescent="0.25">
      <c r="A45" s="7"/>
    </row>
    <row r="46" spans="1:8" x14ac:dyDescent="0.25">
      <c r="A46" s="7"/>
    </row>
    <row r="47" spans="1:8" x14ac:dyDescent="0.25">
      <c r="A47" s="7"/>
    </row>
    <row r="48" spans="1:8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ignoredErrors>
    <ignoredError sqref="B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40"/>
  <sheetViews>
    <sheetView zoomScaleNormal="100" workbookViewId="0">
      <selection activeCell="D55" sqref="D55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9" t="s">
        <v>160</v>
      </c>
    </row>
    <row r="4" spans="1:9" ht="21.75" customHeight="1" x14ac:dyDescent="0.25">
      <c r="A4" s="96" t="s">
        <v>165</v>
      </c>
      <c r="B4" s="101" t="s">
        <v>156</v>
      </c>
      <c r="C4" s="101"/>
      <c r="D4" s="101"/>
      <c r="E4" s="101"/>
      <c r="F4" s="101"/>
      <c r="G4" s="95" t="s">
        <v>63</v>
      </c>
      <c r="H4" s="95" t="s">
        <v>148</v>
      </c>
    </row>
    <row r="5" spans="1:9" ht="21" customHeight="1" x14ac:dyDescent="0.25">
      <c r="A5" s="96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5"/>
      <c r="H5" s="95"/>
    </row>
    <row r="6" spans="1:9" ht="9.75" customHeight="1" x14ac:dyDescent="0.25">
      <c r="A6" s="15"/>
      <c r="B6" s="22"/>
      <c r="C6" s="22"/>
      <c r="D6" s="22"/>
      <c r="E6" s="22"/>
      <c r="F6" s="22"/>
      <c r="G6" s="17"/>
      <c r="H6" s="17"/>
    </row>
    <row r="7" spans="1:9" ht="14.1" customHeight="1" x14ac:dyDescent="0.25">
      <c r="A7" s="69" t="s">
        <v>17</v>
      </c>
      <c r="B7" s="73">
        <v>1649</v>
      </c>
      <c r="C7" s="73">
        <v>1793</v>
      </c>
      <c r="D7" s="73">
        <v>105</v>
      </c>
      <c r="E7" s="73">
        <v>8187</v>
      </c>
      <c r="F7" s="73">
        <v>107</v>
      </c>
      <c r="G7" s="63">
        <f>SUM(B7:F7)</f>
        <v>11841</v>
      </c>
      <c r="H7" s="73">
        <v>5</v>
      </c>
      <c r="I7" s="23" t="s">
        <v>119</v>
      </c>
    </row>
    <row r="8" spans="1:9" ht="14.1" customHeight="1" x14ac:dyDescent="0.25">
      <c r="A8" s="35" t="s">
        <v>18</v>
      </c>
      <c r="B8" s="2">
        <v>1868</v>
      </c>
      <c r="C8" s="2">
        <v>704</v>
      </c>
      <c r="D8" s="2">
        <v>145</v>
      </c>
      <c r="E8" s="2">
        <v>12372</v>
      </c>
      <c r="F8" s="2">
        <v>127</v>
      </c>
      <c r="G8" s="6">
        <f>SUM(B8:F8)</f>
        <v>15216</v>
      </c>
      <c r="H8" s="2">
        <v>0</v>
      </c>
      <c r="I8" s="23" t="s">
        <v>120</v>
      </c>
    </row>
    <row r="9" spans="1:9" ht="14.1" customHeight="1" x14ac:dyDescent="0.25">
      <c r="A9" s="69" t="s">
        <v>19</v>
      </c>
      <c r="B9" s="73">
        <v>117</v>
      </c>
      <c r="C9" s="73">
        <v>191</v>
      </c>
      <c r="D9" s="73">
        <v>3</v>
      </c>
      <c r="E9" s="73">
        <v>1060</v>
      </c>
      <c r="F9" s="73">
        <v>4</v>
      </c>
      <c r="G9" s="63">
        <f t="shared" ref="G9:G38" si="0">SUM(B9:F9)</f>
        <v>1375</v>
      </c>
      <c r="H9" s="73">
        <v>0</v>
      </c>
      <c r="I9" s="23" t="s">
        <v>121</v>
      </c>
    </row>
    <row r="10" spans="1:9" ht="14.1" customHeight="1" x14ac:dyDescent="0.25">
      <c r="A10" s="35" t="s">
        <v>20</v>
      </c>
      <c r="B10" s="2">
        <v>214</v>
      </c>
      <c r="C10" s="2">
        <v>266</v>
      </c>
      <c r="D10" s="2">
        <v>8</v>
      </c>
      <c r="E10" s="2">
        <v>677</v>
      </c>
      <c r="F10" s="2">
        <v>16</v>
      </c>
      <c r="G10" s="6">
        <f t="shared" si="0"/>
        <v>1181</v>
      </c>
      <c r="H10" s="2">
        <v>0</v>
      </c>
      <c r="I10" s="23" t="s">
        <v>216</v>
      </c>
    </row>
    <row r="11" spans="1:9" ht="14.1" customHeight="1" x14ac:dyDescent="0.25">
      <c r="A11" s="69" t="s">
        <v>23</v>
      </c>
      <c r="B11" s="73">
        <v>763</v>
      </c>
      <c r="C11" s="73">
        <v>954</v>
      </c>
      <c r="D11" s="73">
        <v>16</v>
      </c>
      <c r="E11" s="73">
        <v>3046</v>
      </c>
      <c r="F11" s="73">
        <v>16</v>
      </c>
      <c r="G11" s="63">
        <f t="shared" si="0"/>
        <v>4795</v>
      </c>
      <c r="H11" s="73">
        <v>0</v>
      </c>
      <c r="I11" s="23" t="s">
        <v>122</v>
      </c>
    </row>
    <row r="12" spans="1:9" ht="14.1" customHeight="1" x14ac:dyDescent="0.25">
      <c r="A12" s="35" t="s">
        <v>24</v>
      </c>
      <c r="B12" s="2">
        <v>1371</v>
      </c>
      <c r="C12" s="2">
        <v>787</v>
      </c>
      <c r="D12" s="2">
        <v>99</v>
      </c>
      <c r="E12" s="2">
        <v>16174</v>
      </c>
      <c r="F12" s="2">
        <v>35</v>
      </c>
      <c r="G12" s="6">
        <f t="shared" si="0"/>
        <v>18466</v>
      </c>
      <c r="H12" s="2">
        <v>0</v>
      </c>
      <c r="I12" s="23" t="s">
        <v>123</v>
      </c>
    </row>
    <row r="13" spans="1:9" ht="14.1" customHeight="1" x14ac:dyDescent="0.25">
      <c r="A13" s="69" t="s">
        <v>213</v>
      </c>
      <c r="B13" s="73">
        <v>50507</v>
      </c>
      <c r="C13" s="73">
        <v>27325</v>
      </c>
      <c r="D13" s="73">
        <v>985</v>
      </c>
      <c r="E13" s="73">
        <v>72042</v>
      </c>
      <c r="F13" s="73">
        <v>44</v>
      </c>
      <c r="G13" s="63">
        <f t="shared" si="0"/>
        <v>150903</v>
      </c>
      <c r="H13" s="73">
        <v>358</v>
      </c>
      <c r="I13" s="23" t="s">
        <v>214</v>
      </c>
    </row>
    <row r="14" spans="1:9" ht="14.1" customHeight="1" x14ac:dyDescent="0.25">
      <c r="A14" s="35" t="s">
        <v>21</v>
      </c>
      <c r="B14" s="2">
        <v>3112</v>
      </c>
      <c r="C14" s="2">
        <v>1417</v>
      </c>
      <c r="D14" s="2">
        <v>87</v>
      </c>
      <c r="E14" s="2">
        <v>14802</v>
      </c>
      <c r="F14" s="2">
        <v>30</v>
      </c>
      <c r="G14" s="6">
        <f t="shared" si="0"/>
        <v>19448</v>
      </c>
      <c r="H14" s="2">
        <v>2</v>
      </c>
      <c r="I14" s="23" t="s">
        <v>124</v>
      </c>
    </row>
    <row r="15" spans="1:9" ht="14.1" customHeight="1" x14ac:dyDescent="0.25">
      <c r="A15" s="69" t="s">
        <v>22</v>
      </c>
      <c r="B15" s="73">
        <v>795</v>
      </c>
      <c r="C15" s="73">
        <v>671</v>
      </c>
      <c r="D15" s="73">
        <v>43</v>
      </c>
      <c r="E15" s="73">
        <v>4794</v>
      </c>
      <c r="F15" s="73">
        <v>53</v>
      </c>
      <c r="G15" s="63">
        <f t="shared" si="0"/>
        <v>6356</v>
      </c>
      <c r="H15" s="73">
        <v>0</v>
      </c>
      <c r="I15" s="23" t="s">
        <v>125</v>
      </c>
    </row>
    <row r="16" spans="1:9" ht="14.1" customHeight="1" x14ac:dyDescent="0.25">
      <c r="A16" s="35" t="s">
        <v>25</v>
      </c>
      <c r="B16" s="2">
        <v>448</v>
      </c>
      <c r="C16" s="2">
        <v>544</v>
      </c>
      <c r="D16" s="2">
        <v>37</v>
      </c>
      <c r="E16" s="2">
        <v>6398</v>
      </c>
      <c r="F16" s="2">
        <v>8</v>
      </c>
      <c r="G16" s="6">
        <f t="shared" si="0"/>
        <v>7435</v>
      </c>
      <c r="H16" s="2">
        <v>2</v>
      </c>
      <c r="I16" s="23" t="s">
        <v>126</v>
      </c>
    </row>
    <row r="17" spans="1:9" ht="14.1" customHeight="1" x14ac:dyDescent="0.25">
      <c r="A17" s="69" t="s">
        <v>48</v>
      </c>
      <c r="B17" s="73">
        <v>11221</v>
      </c>
      <c r="C17" s="73">
        <v>7154</v>
      </c>
      <c r="D17" s="73">
        <v>270</v>
      </c>
      <c r="E17" s="73">
        <v>20887</v>
      </c>
      <c r="F17" s="73">
        <v>143</v>
      </c>
      <c r="G17" s="63">
        <f t="shared" si="0"/>
        <v>39675</v>
      </c>
      <c r="H17" s="73">
        <v>5</v>
      </c>
      <c r="I17" s="23" t="s">
        <v>127</v>
      </c>
    </row>
    <row r="18" spans="1:9" ht="14.1" customHeight="1" x14ac:dyDescent="0.25">
      <c r="A18" s="35" t="s">
        <v>26</v>
      </c>
      <c r="B18" s="2">
        <v>5180</v>
      </c>
      <c r="C18" s="2">
        <v>8041</v>
      </c>
      <c r="D18" s="2">
        <v>188</v>
      </c>
      <c r="E18" s="2">
        <v>24837</v>
      </c>
      <c r="F18" s="2">
        <v>27</v>
      </c>
      <c r="G18" s="6">
        <f t="shared" si="0"/>
        <v>38273</v>
      </c>
      <c r="H18" s="2">
        <v>12</v>
      </c>
      <c r="I18" s="23" t="s">
        <v>128</v>
      </c>
    </row>
    <row r="19" spans="1:9" ht="14.1" customHeight="1" x14ac:dyDescent="0.25">
      <c r="A19" s="69" t="s">
        <v>27</v>
      </c>
      <c r="B19" s="73">
        <v>779</v>
      </c>
      <c r="C19" s="73">
        <v>818</v>
      </c>
      <c r="D19" s="73">
        <v>36</v>
      </c>
      <c r="E19" s="73">
        <v>3155</v>
      </c>
      <c r="F19" s="73">
        <v>48</v>
      </c>
      <c r="G19" s="63">
        <f t="shared" si="0"/>
        <v>4836</v>
      </c>
      <c r="H19" s="73">
        <v>0</v>
      </c>
      <c r="I19" s="23" t="s">
        <v>129</v>
      </c>
    </row>
    <row r="20" spans="1:9" ht="14.1" customHeight="1" x14ac:dyDescent="0.25">
      <c r="A20" s="35" t="s">
        <v>28</v>
      </c>
      <c r="B20" s="2">
        <v>2810</v>
      </c>
      <c r="C20" s="2">
        <v>4498</v>
      </c>
      <c r="D20" s="2">
        <v>104</v>
      </c>
      <c r="E20" s="2">
        <v>14655</v>
      </c>
      <c r="F20" s="2">
        <v>10</v>
      </c>
      <c r="G20" s="6">
        <f t="shared" si="0"/>
        <v>22077</v>
      </c>
      <c r="H20" s="2">
        <v>0</v>
      </c>
      <c r="I20" s="23" t="s">
        <v>130</v>
      </c>
    </row>
    <row r="21" spans="1:9" ht="14.1" customHeight="1" x14ac:dyDescent="0.25">
      <c r="A21" s="69" t="s">
        <v>29</v>
      </c>
      <c r="B21" s="73">
        <v>7295</v>
      </c>
      <c r="C21" s="73">
        <v>9201</v>
      </c>
      <c r="D21" s="73">
        <v>352</v>
      </c>
      <c r="E21" s="73">
        <v>30163</v>
      </c>
      <c r="F21" s="73">
        <v>273</v>
      </c>
      <c r="G21" s="63">
        <f t="shared" si="0"/>
        <v>47284</v>
      </c>
      <c r="H21" s="73">
        <v>12</v>
      </c>
      <c r="I21" s="23" t="s">
        <v>131</v>
      </c>
    </row>
    <row r="22" spans="1:9" ht="14.1" customHeight="1" x14ac:dyDescent="0.25">
      <c r="A22" s="35" t="s">
        <v>30</v>
      </c>
      <c r="B22" s="2">
        <v>1589</v>
      </c>
      <c r="C22" s="2">
        <v>3174</v>
      </c>
      <c r="D22" s="2">
        <v>83</v>
      </c>
      <c r="E22" s="2">
        <v>10470</v>
      </c>
      <c r="F22" s="2">
        <v>156</v>
      </c>
      <c r="G22" s="6">
        <f t="shared" si="0"/>
        <v>15472</v>
      </c>
      <c r="H22" s="2">
        <v>0</v>
      </c>
      <c r="I22" s="23" t="s">
        <v>132</v>
      </c>
    </row>
    <row r="23" spans="1:9" ht="14.1" customHeight="1" x14ac:dyDescent="0.25">
      <c r="A23" s="69" t="s">
        <v>31</v>
      </c>
      <c r="B23" s="73">
        <v>1888</v>
      </c>
      <c r="C23" s="73">
        <v>1441</v>
      </c>
      <c r="D23" s="73">
        <v>59</v>
      </c>
      <c r="E23" s="73">
        <v>2652</v>
      </c>
      <c r="F23" s="73">
        <v>22</v>
      </c>
      <c r="G23" s="63">
        <f t="shared" si="0"/>
        <v>6062</v>
      </c>
      <c r="H23" s="73">
        <v>5</v>
      </c>
      <c r="I23" s="23" t="s">
        <v>133</v>
      </c>
    </row>
    <row r="24" spans="1:9" ht="14.1" customHeight="1" x14ac:dyDescent="0.25">
      <c r="A24" s="35" t="s">
        <v>32</v>
      </c>
      <c r="B24" s="2">
        <v>88</v>
      </c>
      <c r="C24" s="2">
        <v>598</v>
      </c>
      <c r="D24" s="2">
        <v>2</v>
      </c>
      <c r="E24" s="2">
        <v>534</v>
      </c>
      <c r="F24" s="2">
        <v>15</v>
      </c>
      <c r="G24" s="6">
        <f t="shared" si="0"/>
        <v>1237</v>
      </c>
      <c r="H24" s="2">
        <v>0</v>
      </c>
      <c r="I24" s="23" t="s">
        <v>134</v>
      </c>
    </row>
    <row r="25" spans="1:9" ht="14.1" customHeight="1" x14ac:dyDescent="0.25">
      <c r="A25" s="69" t="s">
        <v>33</v>
      </c>
      <c r="B25" s="73">
        <v>13035</v>
      </c>
      <c r="C25" s="73">
        <v>5564</v>
      </c>
      <c r="D25" s="73">
        <v>332</v>
      </c>
      <c r="E25" s="73">
        <v>52046</v>
      </c>
      <c r="F25" s="73">
        <v>39</v>
      </c>
      <c r="G25" s="63">
        <f t="shared" si="0"/>
        <v>71016</v>
      </c>
      <c r="H25" s="73">
        <v>13</v>
      </c>
      <c r="I25" s="23" t="s">
        <v>135</v>
      </c>
    </row>
    <row r="26" spans="1:9" ht="14.1" customHeight="1" x14ac:dyDescent="0.25">
      <c r="A26" s="35" t="s">
        <v>34</v>
      </c>
      <c r="B26" s="2">
        <v>648</v>
      </c>
      <c r="C26" s="2">
        <v>607</v>
      </c>
      <c r="D26" s="2">
        <v>3</v>
      </c>
      <c r="E26" s="2">
        <v>1972</v>
      </c>
      <c r="F26" s="2">
        <v>9</v>
      </c>
      <c r="G26" s="6">
        <f t="shared" si="0"/>
        <v>3239</v>
      </c>
      <c r="H26" s="2">
        <v>0</v>
      </c>
      <c r="I26" s="23" t="s">
        <v>136</v>
      </c>
    </row>
    <row r="27" spans="1:9" ht="14.1" customHeight="1" x14ac:dyDescent="0.25">
      <c r="A27" s="69" t="s">
        <v>35</v>
      </c>
      <c r="B27" s="73">
        <v>3816</v>
      </c>
      <c r="C27" s="73">
        <v>5172</v>
      </c>
      <c r="D27" s="73">
        <v>157</v>
      </c>
      <c r="E27" s="73">
        <v>10052</v>
      </c>
      <c r="F27" s="73">
        <v>34</v>
      </c>
      <c r="G27" s="63">
        <f t="shared" si="0"/>
        <v>19231</v>
      </c>
      <c r="H27" s="73">
        <v>0</v>
      </c>
      <c r="I27" s="23" t="s">
        <v>137</v>
      </c>
    </row>
    <row r="28" spans="1:9" ht="14.1" customHeight="1" x14ac:dyDescent="0.25">
      <c r="A28" s="35" t="s">
        <v>36</v>
      </c>
      <c r="B28" s="2">
        <v>3605</v>
      </c>
      <c r="C28" s="2">
        <v>2244</v>
      </c>
      <c r="D28" s="2">
        <v>293</v>
      </c>
      <c r="E28" s="2">
        <v>11120</v>
      </c>
      <c r="F28" s="2">
        <v>8</v>
      </c>
      <c r="G28" s="6">
        <f t="shared" si="0"/>
        <v>17270</v>
      </c>
      <c r="H28" s="2">
        <v>44</v>
      </c>
      <c r="I28" s="23" t="s">
        <v>138</v>
      </c>
    </row>
    <row r="29" spans="1:9" ht="14.1" customHeight="1" x14ac:dyDescent="0.25">
      <c r="A29" s="69" t="s">
        <v>37</v>
      </c>
      <c r="B29" s="73">
        <v>264</v>
      </c>
      <c r="C29" s="73">
        <v>214</v>
      </c>
      <c r="D29" s="73">
        <v>13</v>
      </c>
      <c r="E29" s="73">
        <v>706</v>
      </c>
      <c r="F29" s="73">
        <v>46</v>
      </c>
      <c r="G29" s="63">
        <f t="shared" si="0"/>
        <v>1243</v>
      </c>
      <c r="H29" s="73">
        <v>0</v>
      </c>
      <c r="I29" s="23" t="s">
        <v>139</v>
      </c>
    </row>
    <row r="30" spans="1:9" ht="14.1" customHeight="1" x14ac:dyDescent="0.25">
      <c r="A30" s="35" t="s">
        <v>38</v>
      </c>
      <c r="B30" s="2">
        <v>2136</v>
      </c>
      <c r="C30" s="2">
        <v>2123</v>
      </c>
      <c r="D30" s="2">
        <v>69</v>
      </c>
      <c r="E30" s="2">
        <v>9802</v>
      </c>
      <c r="F30" s="2">
        <v>17</v>
      </c>
      <c r="G30" s="6">
        <f t="shared" si="0"/>
        <v>14147</v>
      </c>
      <c r="H30" s="2">
        <v>0</v>
      </c>
      <c r="I30" s="23" t="s">
        <v>140</v>
      </c>
    </row>
    <row r="31" spans="1:9" ht="14.1" customHeight="1" x14ac:dyDescent="0.25">
      <c r="A31" s="69" t="s">
        <v>39</v>
      </c>
      <c r="B31" s="73">
        <v>1235</v>
      </c>
      <c r="C31" s="73">
        <v>2125</v>
      </c>
      <c r="D31" s="73">
        <v>41</v>
      </c>
      <c r="E31" s="73">
        <v>8711</v>
      </c>
      <c r="F31" s="73">
        <v>31</v>
      </c>
      <c r="G31" s="63">
        <f t="shared" si="0"/>
        <v>12143</v>
      </c>
      <c r="H31" s="73">
        <v>2</v>
      </c>
      <c r="I31" s="23" t="s">
        <v>141</v>
      </c>
    </row>
    <row r="32" spans="1:9" ht="14.1" customHeight="1" x14ac:dyDescent="0.25">
      <c r="A32" s="35" t="s">
        <v>40</v>
      </c>
      <c r="B32" s="2">
        <v>804</v>
      </c>
      <c r="C32" s="2">
        <v>802</v>
      </c>
      <c r="D32" s="2">
        <v>54</v>
      </c>
      <c r="E32" s="2">
        <v>9583</v>
      </c>
      <c r="F32" s="2">
        <v>9</v>
      </c>
      <c r="G32" s="6">
        <f t="shared" si="0"/>
        <v>11252</v>
      </c>
      <c r="H32" s="2">
        <v>0</v>
      </c>
      <c r="I32" s="23" t="s">
        <v>142</v>
      </c>
    </row>
    <row r="33" spans="1:9" ht="14.1" customHeight="1" x14ac:dyDescent="0.25">
      <c r="A33" s="69" t="s">
        <v>41</v>
      </c>
      <c r="B33" s="73">
        <v>803</v>
      </c>
      <c r="C33" s="73">
        <v>824</v>
      </c>
      <c r="D33" s="73">
        <v>24</v>
      </c>
      <c r="E33" s="73">
        <v>2931</v>
      </c>
      <c r="F33" s="73">
        <v>74</v>
      </c>
      <c r="G33" s="63">
        <f t="shared" si="0"/>
        <v>4656</v>
      </c>
      <c r="H33" s="73">
        <v>61</v>
      </c>
      <c r="I33" s="23" t="s">
        <v>143</v>
      </c>
    </row>
    <row r="34" spans="1:9" ht="14.1" customHeight="1" x14ac:dyDescent="0.25">
      <c r="A34" s="35" t="s">
        <v>42</v>
      </c>
      <c r="B34" s="2">
        <v>4940</v>
      </c>
      <c r="C34" s="2">
        <v>2255</v>
      </c>
      <c r="D34" s="2">
        <v>177</v>
      </c>
      <c r="E34" s="2">
        <v>25636</v>
      </c>
      <c r="F34" s="2">
        <v>62</v>
      </c>
      <c r="G34" s="6">
        <f t="shared" si="0"/>
        <v>33070</v>
      </c>
      <c r="H34" s="2">
        <v>4</v>
      </c>
      <c r="I34" s="23" t="s">
        <v>217</v>
      </c>
    </row>
    <row r="35" spans="1:9" ht="14.1" customHeight="1" x14ac:dyDescent="0.25">
      <c r="A35" s="69" t="s">
        <v>43</v>
      </c>
      <c r="B35" s="73">
        <v>612</v>
      </c>
      <c r="C35" s="73">
        <v>697</v>
      </c>
      <c r="D35" s="73">
        <v>20</v>
      </c>
      <c r="E35" s="73">
        <v>1664</v>
      </c>
      <c r="F35" s="73">
        <v>5</v>
      </c>
      <c r="G35" s="63">
        <f t="shared" si="0"/>
        <v>2998</v>
      </c>
      <c r="H35" s="73">
        <v>1</v>
      </c>
      <c r="I35" s="23" t="s">
        <v>144</v>
      </c>
    </row>
    <row r="36" spans="1:9" ht="14.1" customHeight="1" x14ac:dyDescent="0.25">
      <c r="A36" s="35" t="s">
        <v>44</v>
      </c>
      <c r="B36" s="2">
        <v>2385</v>
      </c>
      <c r="C36" s="2">
        <v>3234</v>
      </c>
      <c r="D36" s="2">
        <v>67</v>
      </c>
      <c r="E36" s="2">
        <v>16462</v>
      </c>
      <c r="F36" s="2">
        <v>90</v>
      </c>
      <c r="G36" s="6">
        <f t="shared" si="0"/>
        <v>22238</v>
      </c>
      <c r="H36" s="2">
        <v>2</v>
      </c>
      <c r="I36" s="23" t="s">
        <v>145</v>
      </c>
    </row>
    <row r="37" spans="1:9" ht="14.1" customHeight="1" x14ac:dyDescent="0.25">
      <c r="A37" s="69" t="s">
        <v>45</v>
      </c>
      <c r="B37" s="73">
        <v>786</v>
      </c>
      <c r="C37" s="73">
        <v>1276</v>
      </c>
      <c r="D37" s="73">
        <v>37</v>
      </c>
      <c r="E37" s="73">
        <v>3053</v>
      </c>
      <c r="F37" s="73">
        <v>7</v>
      </c>
      <c r="G37" s="63">
        <f t="shared" si="0"/>
        <v>5159</v>
      </c>
      <c r="H37" s="73">
        <v>0</v>
      </c>
      <c r="I37" s="23" t="s">
        <v>146</v>
      </c>
    </row>
    <row r="38" spans="1:9" ht="14.1" customHeight="1" x14ac:dyDescent="0.25">
      <c r="A38" s="35" t="s">
        <v>46</v>
      </c>
      <c r="B38" s="2">
        <v>154</v>
      </c>
      <c r="C38" s="2">
        <v>327</v>
      </c>
      <c r="D38" s="2">
        <v>4</v>
      </c>
      <c r="E38" s="2">
        <v>2149</v>
      </c>
      <c r="F38" s="2">
        <v>24</v>
      </c>
      <c r="G38" s="6">
        <f t="shared" si="0"/>
        <v>2658</v>
      </c>
      <c r="H38" s="2">
        <v>0</v>
      </c>
      <c r="I38" s="23" t="s">
        <v>147</v>
      </c>
    </row>
    <row r="39" spans="1:9" ht="10.5" customHeight="1" x14ac:dyDescent="0.25">
      <c r="A39" s="15"/>
      <c r="B39" s="22"/>
      <c r="C39" s="22"/>
      <c r="D39" s="22"/>
      <c r="E39" s="22"/>
      <c r="F39" s="22"/>
      <c r="G39" s="22"/>
      <c r="H39" s="22"/>
    </row>
    <row r="40" spans="1:9" ht="22.5" customHeight="1" x14ac:dyDescent="0.25">
      <c r="A40" s="56" t="s">
        <v>63</v>
      </c>
      <c r="B40" s="57">
        <f t="shared" ref="B40:H40" si="1">SUM(B7:B38)</f>
        <v>126917</v>
      </c>
      <c r="C40" s="57">
        <f t="shared" si="1"/>
        <v>97041</v>
      </c>
      <c r="D40" s="57">
        <f t="shared" si="1"/>
        <v>3913</v>
      </c>
      <c r="E40" s="57">
        <f t="shared" si="1"/>
        <v>402792</v>
      </c>
      <c r="F40" s="57">
        <f t="shared" si="1"/>
        <v>1589</v>
      </c>
      <c r="G40" s="57">
        <f t="shared" si="1"/>
        <v>632252</v>
      </c>
      <c r="H40" s="57">
        <f t="shared" si="1"/>
        <v>528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I40"/>
  <sheetViews>
    <sheetView zoomScaleNormal="100" workbookViewId="0">
      <selection activeCell="E61" sqref="E61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9" t="s">
        <v>205</v>
      </c>
      <c r="B2" s="9"/>
      <c r="C2" s="9"/>
      <c r="D2" s="9"/>
      <c r="E2" s="9"/>
      <c r="F2" s="9"/>
      <c r="G2" s="9"/>
      <c r="H2" s="9"/>
    </row>
    <row r="4" spans="1:9" ht="23.25" customHeight="1" x14ac:dyDescent="0.25">
      <c r="A4" s="96" t="s">
        <v>165</v>
      </c>
      <c r="B4" s="101" t="s">
        <v>156</v>
      </c>
      <c r="C4" s="101"/>
      <c r="D4" s="101"/>
      <c r="E4" s="101"/>
      <c r="F4" s="101"/>
      <c r="G4" s="95" t="s">
        <v>63</v>
      </c>
      <c r="H4" s="95" t="s">
        <v>148</v>
      </c>
      <c r="I4" s="3"/>
    </row>
    <row r="5" spans="1:9" ht="15.75" customHeight="1" x14ac:dyDescent="0.25">
      <c r="A5" s="96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5"/>
      <c r="H5" s="95"/>
      <c r="I5" s="3"/>
    </row>
    <row r="6" spans="1:9" ht="9" customHeight="1" x14ac:dyDescent="0.25">
      <c r="A6" s="15"/>
      <c r="B6" s="22"/>
      <c r="C6" s="22"/>
      <c r="D6" s="22"/>
      <c r="E6" s="22"/>
      <c r="F6" s="22"/>
      <c r="G6" s="17"/>
      <c r="H6" s="17"/>
      <c r="I6" s="3"/>
    </row>
    <row r="7" spans="1:9" x14ac:dyDescent="0.25">
      <c r="A7" s="69" t="s">
        <v>17</v>
      </c>
      <c r="B7" s="73">
        <v>1465</v>
      </c>
      <c r="C7" s="73">
        <v>1497</v>
      </c>
      <c r="D7" s="73">
        <v>75</v>
      </c>
      <c r="E7" s="73">
        <v>7107</v>
      </c>
      <c r="F7" s="73">
        <v>91</v>
      </c>
      <c r="G7" s="63">
        <f t="shared" ref="G7:G38" si="0">SUM(B7:F7)</f>
        <v>10235</v>
      </c>
      <c r="H7" s="73">
        <v>0</v>
      </c>
      <c r="I7" s="23" t="s">
        <v>119</v>
      </c>
    </row>
    <row r="8" spans="1:9" x14ac:dyDescent="0.25">
      <c r="A8" s="35" t="s">
        <v>18</v>
      </c>
      <c r="B8" s="2">
        <v>1725</v>
      </c>
      <c r="C8" s="2">
        <v>604</v>
      </c>
      <c r="D8" s="2">
        <v>140</v>
      </c>
      <c r="E8" s="2">
        <v>11716</v>
      </c>
      <c r="F8" s="2">
        <v>106</v>
      </c>
      <c r="G8" s="6">
        <f t="shared" si="0"/>
        <v>14291</v>
      </c>
      <c r="H8" s="2">
        <v>0</v>
      </c>
      <c r="I8" s="23" t="s">
        <v>120</v>
      </c>
    </row>
    <row r="9" spans="1:9" x14ac:dyDescent="0.25">
      <c r="A9" s="69" t="s">
        <v>19</v>
      </c>
      <c r="B9" s="73">
        <v>92</v>
      </c>
      <c r="C9" s="73">
        <v>165</v>
      </c>
      <c r="D9" s="73">
        <v>3</v>
      </c>
      <c r="E9" s="73">
        <v>853</v>
      </c>
      <c r="F9" s="73">
        <v>1</v>
      </c>
      <c r="G9" s="63">
        <f t="shared" si="0"/>
        <v>1114</v>
      </c>
      <c r="H9" s="73">
        <v>0</v>
      </c>
      <c r="I9" s="23" t="s">
        <v>121</v>
      </c>
    </row>
    <row r="10" spans="1:9" x14ac:dyDescent="0.25">
      <c r="A10" s="35" t="s">
        <v>20</v>
      </c>
      <c r="B10" s="2">
        <v>172</v>
      </c>
      <c r="C10" s="2">
        <v>216</v>
      </c>
      <c r="D10" s="2">
        <v>8</v>
      </c>
      <c r="E10" s="2">
        <v>445</v>
      </c>
      <c r="F10" s="2">
        <v>11</v>
      </c>
      <c r="G10" s="6">
        <f t="shared" si="0"/>
        <v>852</v>
      </c>
      <c r="H10" s="2">
        <v>0</v>
      </c>
      <c r="I10" s="23" t="s">
        <v>216</v>
      </c>
    </row>
    <row r="11" spans="1:9" x14ac:dyDescent="0.25">
      <c r="A11" s="69" t="s">
        <v>23</v>
      </c>
      <c r="B11" s="73">
        <v>702</v>
      </c>
      <c r="C11" s="73">
        <v>910</v>
      </c>
      <c r="D11" s="73">
        <v>13</v>
      </c>
      <c r="E11" s="73">
        <v>2734</v>
      </c>
      <c r="F11" s="73">
        <v>9</v>
      </c>
      <c r="G11" s="63">
        <f t="shared" si="0"/>
        <v>4368</v>
      </c>
      <c r="H11" s="73">
        <v>0</v>
      </c>
      <c r="I11" s="23" t="s">
        <v>122</v>
      </c>
    </row>
    <row r="12" spans="1:9" x14ac:dyDescent="0.25">
      <c r="A12" s="35" t="s">
        <v>24</v>
      </c>
      <c r="B12" s="2">
        <v>1146</v>
      </c>
      <c r="C12" s="2">
        <v>650</v>
      </c>
      <c r="D12" s="2">
        <v>95</v>
      </c>
      <c r="E12" s="2">
        <v>13351</v>
      </c>
      <c r="F12" s="2">
        <v>4</v>
      </c>
      <c r="G12" s="6">
        <f t="shared" si="0"/>
        <v>15246</v>
      </c>
      <c r="H12" s="2">
        <v>0</v>
      </c>
      <c r="I12" s="23" t="s">
        <v>123</v>
      </c>
    </row>
    <row r="13" spans="1:9" x14ac:dyDescent="0.25">
      <c r="A13" s="69" t="s">
        <v>213</v>
      </c>
      <c r="B13" s="73">
        <v>42225</v>
      </c>
      <c r="C13" s="73">
        <v>24365</v>
      </c>
      <c r="D13" s="73">
        <v>936</v>
      </c>
      <c r="E13" s="73">
        <v>64343</v>
      </c>
      <c r="F13" s="73">
        <v>31</v>
      </c>
      <c r="G13" s="63">
        <f t="shared" si="0"/>
        <v>131900</v>
      </c>
      <c r="H13" s="73">
        <v>72</v>
      </c>
      <c r="I13" s="23" t="s">
        <v>214</v>
      </c>
    </row>
    <row r="14" spans="1:9" x14ac:dyDescent="0.25">
      <c r="A14" s="35" t="s">
        <v>21</v>
      </c>
      <c r="B14" s="2">
        <v>2855</v>
      </c>
      <c r="C14" s="2">
        <v>1185</v>
      </c>
      <c r="D14" s="2">
        <v>78</v>
      </c>
      <c r="E14" s="2">
        <v>11996</v>
      </c>
      <c r="F14" s="2">
        <v>6</v>
      </c>
      <c r="G14" s="6">
        <f t="shared" si="0"/>
        <v>16120</v>
      </c>
      <c r="H14" s="2">
        <v>0</v>
      </c>
      <c r="I14" s="23" t="s">
        <v>124</v>
      </c>
    </row>
    <row r="15" spans="1:9" x14ac:dyDescent="0.25">
      <c r="A15" s="69" t="s">
        <v>22</v>
      </c>
      <c r="B15" s="73">
        <v>704</v>
      </c>
      <c r="C15" s="73">
        <v>638</v>
      </c>
      <c r="D15" s="73">
        <v>40</v>
      </c>
      <c r="E15" s="73">
        <v>3957</v>
      </c>
      <c r="F15" s="73">
        <v>42</v>
      </c>
      <c r="G15" s="63">
        <f t="shared" si="0"/>
        <v>5381</v>
      </c>
      <c r="H15" s="73">
        <v>0</v>
      </c>
      <c r="I15" s="23" t="s">
        <v>125</v>
      </c>
    </row>
    <row r="16" spans="1:9" x14ac:dyDescent="0.25">
      <c r="A16" s="35" t="s">
        <v>25</v>
      </c>
      <c r="B16" s="2">
        <v>383</v>
      </c>
      <c r="C16" s="2">
        <v>479</v>
      </c>
      <c r="D16" s="2">
        <v>37</v>
      </c>
      <c r="E16" s="2">
        <v>5331</v>
      </c>
      <c r="F16" s="2">
        <v>7</v>
      </c>
      <c r="G16" s="6">
        <f t="shared" si="0"/>
        <v>6237</v>
      </c>
      <c r="H16" s="2">
        <v>0</v>
      </c>
      <c r="I16" s="23" t="s">
        <v>126</v>
      </c>
    </row>
    <row r="17" spans="1:9" x14ac:dyDescent="0.25">
      <c r="A17" s="69" t="s">
        <v>48</v>
      </c>
      <c r="B17" s="73">
        <v>10130</v>
      </c>
      <c r="C17" s="73">
        <v>6697</v>
      </c>
      <c r="D17" s="73">
        <v>261</v>
      </c>
      <c r="E17" s="73">
        <v>18601</v>
      </c>
      <c r="F17" s="73">
        <v>83</v>
      </c>
      <c r="G17" s="63">
        <f t="shared" si="0"/>
        <v>35772</v>
      </c>
      <c r="H17" s="73">
        <v>1</v>
      </c>
      <c r="I17" s="23" t="s">
        <v>127</v>
      </c>
    </row>
    <row r="18" spans="1:9" x14ac:dyDescent="0.25">
      <c r="A18" s="35" t="s">
        <v>26</v>
      </c>
      <c r="B18" s="2">
        <v>4952</v>
      </c>
      <c r="C18" s="2">
        <v>7629</v>
      </c>
      <c r="D18" s="2">
        <v>184</v>
      </c>
      <c r="E18" s="2">
        <v>21446</v>
      </c>
      <c r="F18" s="2">
        <v>18</v>
      </c>
      <c r="G18" s="6">
        <f t="shared" si="0"/>
        <v>34229</v>
      </c>
      <c r="H18" s="2">
        <v>1</v>
      </c>
      <c r="I18" s="23" t="s">
        <v>128</v>
      </c>
    </row>
    <row r="19" spans="1:9" x14ac:dyDescent="0.25">
      <c r="A19" s="69" t="s">
        <v>27</v>
      </c>
      <c r="B19" s="73">
        <v>754</v>
      </c>
      <c r="C19" s="73">
        <v>766</v>
      </c>
      <c r="D19" s="73">
        <v>35</v>
      </c>
      <c r="E19" s="73">
        <v>2920</v>
      </c>
      <c r="F19" s="73">
        <v>30</v>
      </c>
      <c r="G19" s="63">
        <f t="shared" si="0"/>
        <v>4505</v>
      </c>
      <c r="H19" s="73">
        <v>0</v>
      </c>
      <c r="I19" s="23" t="s">
        <v>129</v>
      </c>
    </row>
    <row r="20" spans="1:9" x14ac:dyDescent="0.25">
      <c r="A20" s="35" t="s">
        <v>28</v>
      </c>
      <c r="B20" s="2">
        <v>2535</v>
      </c>
      <c r="C20" s="2">
        <v>4297</v>
      </c>
      <c r="D20" s="2">
        <v>93</v>
      </c>
      <c r="E20" s="2">
        <v>12788</v>
      </c>
      <c r="F20" s="2">
        <v>7</v>
      </c>
      <c r="G20" s="6">
        <f t="shared" si="0"/>
        <v>19720</v>
      </c>
      <c r="H20" s="2">
        <v>0</v>
      </c>
      <c r="I20" s="23" t="s">
        <v>130</v>
      </c>
    </row>
    <row r="21" spans="1:9" x14ac:dyDescent="0.25">
      <c r="A21" s="69" t="s">
        <v>29</v>
      </c>
      <c r="B21" s="73">
        <v>6686</v>
      </c>
      <c r="C21" s="73">
        <v>8587</v>
      </c>
      <c r="D21" s="73">
        <v>338</v>
      </c>
      <c r="E21" s="73">
        <v>27159</v>
      </c>
      <c r="F21" s="73">
        <v>67</v>
      </c>
      <c r="G21" s="63">
        <f t="shared" si="0"/>
        <v>42837</v>
      </c>
      <c r="H21" s="73">
        <v>5</v>
      </c>
      <c r="I21" s="23" t="s">
        <v>131</v>
      </c>
    </row>
    <row r="22" spans="1:9" x14ac:dyDescent="0.25">
      <c r="A22" s="35" t="s">
        <v>30</v>
      </c>
      <c r="B22" s="2">
        <v>1540</v>
      </c>
      <c r="C22" s="2">
        <v>3087</v>
      </c>
      <c r="D22" s="2">
        <v>79</v>
      </c>
      <c r="E22" s="2">
        <v>9914</v>
      </c>
      <c r="F22" s="2">
        <v>103</v>
      </c>
      <c r="G22" s="6">
        <f t="shared" si="0"/>
        <v>14723</v>
      </c>
      <c r="H22" s="2">
        <v>0</v>
      </c>
      <c r="I22" s="23" t="s">
        <v>132</v>
      </c>
    </row>
    <row r="23" spans="1:9" x14ac:dyDescent="0.25">
      <c r="A23" s="69" t="s">
        <v>31</v>
      </c>
      <c r="B23" s="73">
        <v>1861</v>
      </c>
      <c r="C23" s="73">
        <v>1407</v>
      </c>
      <c r="D23" s="73">
        <v>50</v>
      </c>
      <c r="E23" s="73">
        <v>2541</v>
      </c>
      <c r="F23" s="73">
        <v>13</v>
      </c>
      <c r="G23" s="63">
        <f t="shared" si="0"/>
        <v>5872</v>
      </c>
      <c r="H23" s="73">
        <v>1</v>
      </c>
      <c r="I23" s="23" t="s">
        <v>133</v>
      </c>
    </row>
    <row r="24" spans="1:9" x14ac:dyDescent="0.25">
      <c r="A24" s="35" t="s">
        <v>32</v>
      </c>
      <c r="B24" s="2">
        <v>83</v>
      </c>
      <c r="C24" s="2">
        <v>584</v>
      </c>
      <c r="D24" s="2">
        <v>2</v>
      </c>
      <c r="E24" s="2">
        <v>474</v>
      </c>
      <c r="F24" s="2">
        <v>3</v>
      </c>
      <c r="G24" s="6">
        <f t="shared" si="0"/>
        <v>1146</v>
      </c>
      <c r="H24" s="2">
        <v>0</v>
      </c>
      <c r="I24" s="23" t="s">
        <v>134</v>
      </c>
    </row>
    <row r="25" spans="1:9" x14ac:dyDescent="0.25">
      <c r="A25" s="69" t="s">
        <v>33</v>
      </c>
      <c r="B25" s="73">
        <v>11764</v>
      </c>
      <c r="C25" s="73">
        <v>3896</v>
      </c>
      <c r="D25" s="73">
        <v>299</v>
      </c>
      <c r="E25" s="73">
        <v>40529</v>
      </c>
      <c r="F25" s="73">
        <v>21</v>
      </c>
      <c r="G25" s="63">
        <f t="shared" si="0"/>
        <v>56509</v>
      </c>
      <c r="H25" s="73">
        <v>6</v>
      </c>
      <c r="I25" s="23" t="s">
        <v>135</v>
      </c>
    </row>
    <row r="26" spans="1:9" x14ac:dyDescent="0.25">
      <c r="A26" s="35" t="s">
        <v>34</v>
      </c>
      <c r="B26" s="2">
        <v>598</v>
      </c>
      <c r="C26" s="2">
        <v>585</v>
      </c>
      <c r="D26" s="2">
        <v>3</v>
      </c>
      <c r="E26" s="2">
        <v>1627</v>
      </c>
      <c r="F26" s="2">
        <v>3</v>
      </c>
      <c r="G26" s="6">
        <f t="shared" si="0"/>
        <v>2816</v>
      </c>
      <c r="H26" s="2">
        <v>0</v>
      </c>
      <c r="I26" s="23" t="s">
        <v>136</v>
      </c>
    </row>
    <row r="27" spans="1:9" x14ac:dyDescent="0.25">
      <c r="A27" s="69" t="s">
        <v>35</v>
      </c>
      <c r="B27" s="73">
        <v>3565</v>
      </c>
      <c r="C27" s="73">
        <v>4845</v>
      </c>
      <c r="D27" s="73">
        <v>108</v>
      </c>
      <c r="E27" s="73">
        <v>9448</v>
      </c>
      <c r="F27" s="73">
        <v>21</v>
      </c>
      <c r="G27" s="63">
        <f t="shared" si="0"/>
        <v>17987</v>
      </c>
      <c r="H27" s="73">
        <v>0</v>
      </c>
      <c r="I27" s="23" t="s">
        <v>137</v>
      </c>
    </row>
    <row r="28" spans="1:9" x14ac:dyDescent="0.25">
      <c r="A28" s="35" t="s">
        <v>36</v>
      </c>
      <c r="B28" s="2">
        <v>3370</v>
      </c>
      <c r="C28" s="2">
        <v>2054</v>
      </c>
      <c r="D28" s="2">
        <v>291</v>
      </c>
      <c r="E28" s="2">
        <v>9607</v>
      </c>
      <c r="F28" s="2">
        <v>6</v>
      </c>
      <c r="G28" s="6">
        <f t="shared" si="0"/>
        <v>15328</v>
      </c>
      <c r="H28" s="2">
        <v>5</v>
      </c>
      <c r="I28" s="23" t="s">
        <v>138</v>
      </c>
    </row>
    <row r="29" spans="1:9" x14ac:dyDescent="0.25">
      <c r="A29" s="69" t="s">
        <v>37</v>
      </c>
      <c r="B29" s="73">
        <v>250</v>
      </c>
      <c r="C29" s="73">
        <v>143</v>
      </c>
      <c r="D29" s="73">
        <v>13</v>
      </c>
      <c r="E29" s="73">
        <v>626</v>
      </c>
      <c r="F29" s="73">
        <v>40</v>
      </c>
      <c r="G29" s="63">
        <f t="shared" si="0"/>
        <v>1072</v>
      </c>
      <c r="H29" s="73">
        <v>0</v>
      </c>
      <c r="I29" s="23" t="s">
        <v>139</v>
      </c>
    </row>
    <row r="30" spans="1:9" x14ac:dyDescent="0.25">
      <c r="A30" s="35" t="s">
        <v>38</v>
      </c>
      <c r="B30" s="2">
        <v>1989</v>
      </c>
      <c r="C30" s="2">
        <v>2010</v>
      </c>
      <c r="D30" s="2">
        <v>59</v>
      </c>
      <c r="E30" s="2">
        <v>8599</v>
      </c>
      <c r="F30" s="2">
        <v>10</v>
      </c>
      <c r="G30" s="6">
        <f t="shared" si="0"/>
        <v>12667</v>
      </c>
      <c r="H30" s="2">
        <v>0</v>
      </c>
      <c r="I30" s="23" t="s">
        <v>140</v>
      </c>
    </row>
    <row r="31" spans="1:9" x14ac:dyDescent="0.25">
      <c r="A31" s="69" t="s">
        <v>39</v>
      </c>
      <c r="B31" s="73">
        <v>1125</v>
      </c>
      <c r="C31" s="73">
        <v>1843</v>
      </c>
      <c r="D31" s="73">
        <v>41</v>
      </c>
      <c r="E31" s="73">
        <v>8037</v>
      </c>
      <c r="F31" s="73">
        <v>14</v>
      </c>
      <c r="G31" s="63">
        <f t="shared" si="0"/>
        <v>11060</v>
      </c>
      <c r="H31" s="73">
        <v>2</v>
      </c>
      <c r="I31" s="23" t="s">
        <v>141</v>
      </c>
    </row>
    <row r="32" spans="1:9" x14ac:dyDescent="0.25">
      <c r="A32" s="35" t="s">
        <v>40</v>
      </c>
      <c r="B32" s="2">
        <v>729</v>
      </c>
      <c r="C32" s="2">
        <v>663</v>
      </c>
      <c r="D32" s="2">
        <v>50</v>
      </c>
      <c r="E32" s="2">
        <v>8501</v>
      </c>
      <c r="F32" s="2">
        <v>4</v>
      </c>
      <c r="G32" s="6">
        <f t="shared" si="0"/>
        <v>9947</v>
      </c>
      <c r="H32" s="2">
        <v>0</v>
      </c>
      <c r="I32" s="23" t="s">
        <v>142</v>
      </c>
    </row>
    <row r="33" spans="1:9" x14ac:dyDescent="0.25">
      <c r="A33" s="69" t="s">
        <v>41</v>
      </c>
      <c r="B33" s="73">
        <v>576</v>
      </c>
      <c r="C33" s="73">
        <v>673</v>
      </c>
      <c r="D33" s="73">
        <v>14</v>
      </c>
      <c r="E33" s="73">
        <v>1652</v>
      </c>
      <c r="F33" s="73">
        <v>28</v>
      </c>
      <c r="G33" s="63">
        <f t="shared" si="0"/>
        <v>2943</v>
      </c>
      <c r="H33" s="73">
        <v>0</v>
      </c>
      <c r="I33" s="23" t="s">
        <v>143</v>
      </c>
    </row>
    <row r="34" spans="1:9" x14ac:dyDescent="0.25">
      <c r="A34" s="35" t="s">
        <v>42</v>
      </c>
      <c r="B34" s="2">
        <v>4279</v>
      </c>
      <c r="C34" s="2">
        <v>1957</v>
      </c>
      <c r="D34" s="2">
        <v>165</v>
      </c>
      <c r="E34" s="2">
        <v>18653</v>
      </c>
      <c r="F34" s="2">
        <v>17</v>
      </c>
      <c r="G34" s="6">
        <f t="shared" si="0"/>
        <v>25071</v>
      </c>
      <c r="H34" s="2">
        <v>0</v>
      </c>
      <c r="I34" s="23" t="s">
        <v>217</v>
      </c>
    </row>
    <row r="35" spans="1:9" x14ac:dyDescent="0.25">
      <c r="A35" s="69" t="s">
        <v>43</v>
      </c>
      <c r="B35" s="73">
        <v>570</v>
      </c>
      <c r="C35" s="73">
        <v>678</v>
      </c>
      <c r="D35" s="73">
        <v>20</v>
      </c>
      <c r="E35" s="73">
        <v>1614</v>
      </c>
      <c r="F35" s="73">
        <v>0</v>
      </c>
      <c r="G35" s="63">
        <f t="shared" si="0"/>
        <v>2882</v>
      </c>
      <c r="H35" s="73">
        <v>1</v>
      </c>
      <c r="I35" s="23" t="s">
        <v>144</v>
      </c>
    </row>
    <row r="36" spans="1:9" x14ac:dyDescent="0.25">
      <c r="A36" s="35" t="s">
        <v>44</v>
      </c>
      <c r="B36" s="2">
        <v>2050</v>
      </c>
      <c r="C36" s="2">
        <v>2976</v>
      </c>
      <c r="D36" s="2">
        <v>51</v>
      </c>
      <c r="E36" s="2">
        <v>12357</v>
      </c>
      <c r="F36" s="2">
        <v>21</v>
      </c>
      <c r="G36" s="6">
        <f t="shared" si="0"/>
        <v>17455</v>
      </c>
      <c r="H36" s="2">
        <v>1</v>
      </c>
      <c r="I36" s="23" t="s">
        <v>145</v>
      </c>
    </row>
    <row r="37" spans="1:9" x14ac:dyDescent="0.25">
      <c r="A37" s="69" t="s">
        <v>45</v>
      </c>
      <c r="B37" s="73">
        <v>721</v>
      </c>
      <c r="C37" s="73">
        <v>1167</v>
      </c>
      <c r="D37" s="73">
        <v>36</v>
      </c>
      <c r="E37" s="73">
        <v>2546</v>
      </c>
      <c r="F37" s="73">
        <v>4</v>
      </c>
      <c r="G37" s="63">
        <f t="shared" si="0"/>
        <v>4474</v>
      </c>
      <c r="H37" s="73">
        <v>0</v>
      </c>
      <c r="I37" s="23" t="s">
        <v>146</v>
      </c>
    </row>
    <row r="38" spans="1:9" x14ac:dyDescent="0.25">
      <c r="A38" s="35" t="s">
        <v>46</v>
      </c>
      <c r="B38" s="2">
        <v>127</v>
      </c>
      <c r="C38" s="2">
        <v>308</v>
      </c>
      <c r="D38" s="2">
        <v>3</v>
      </c>
      <c r="E38" s="2">
        <v>1957</v>
      </c>
      <c r="F38" s="2">
        <v>12</v>
      </c>
      <c r="G38" s="6">
        <f t="shared" si="0"/>
        <v>2407</v>
      </c>
      <c r="H38" s="2">
        <v>0</v>
      </c>
      <c r="I38" s="23" t="s">
        <v>147</v>
      </c>
    </row>
    <row r="39" spans="1:9" ht="7.5" customHeight="1" x14ac:dyDescent="0.25">
      <c r="A39" s="15"/>
      <c r="B39" s="22"/>
      <c r="C39" s="22"/>
      <c r="D39" s="22"/>
      <c r="E39" s="22"/>
      <c r="F39" s="22"/>
      <c r="G39" s="22"/>
      <c r="H39" s="17"/>
      <c r="I39" s="3"/>
    </row>
    <row r="40" spans="1:9" ht="20.25" customHeight="1" x14ac:dyDescent="0.25">
      <c r="A40" s="56" t="s">
        <v>63</v>
      </c>
      <c r="B40" s="57">
        <f t="shared" ref="B40:H40" si="1">SUM(B7:B38)</f>
        <v>111723</v>
      </c>
      <c r="C40" s="57">
        <f t="shared" si="1"/>
        <v>87561</v>
      </c>
      <c r="D40" s="57">
        <f t="shared" si="1"/>
        <v>3620</v>
      </c>
      <c r="E40" s="57">
        <f t="shared" si="1"/>
        <v>343429</v>
      </c>
      <c r="F40" s="57">
        <f t="shared" si="1"/>
        <v>833</v>
      </c>
      <c r="G40" s="57">
        <f t="shared" si="1"/>
        <v>547166</v>
      </c>
      <c r="H40" s="57">
        <f t="shared" si="1"/>
        <v>95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I41"/>
  <sheetViews>
    <sheetView zoomScaleNormal="100" workbookViewId="0">
      <selection activeCell="D62" sqref="D62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9" t="s">
        <v>206</v>
      </c>
    </row>
    <row r="3" spans="1:9" ht="17.25" x14ac:dyDescent="0.3">
      <c r="A3" s="9" t="s">
        <v>183</v>
      </c>
    </row>
    <row r="5" spans="1:9" ht="18.75" customHeight="1" x14ac:dyDescent="0.25">
      <c r="A5" s="96" t="s">
        <v>165</v>
      </c>
      <c r="B5" s="102" t="s">
        <v>156</v>
      </c>
      <c r="C5" s="102"/>
      <c r="D5" s="102"/>
      <c r="E5" s="102"/>
      <c r="F5" s="102"/>
      <c r="G5" s="95" t="s">
        <v>63</v>
      </c>
      <c r="H5" s="95" t="s">
        <v>148</v>
      </c>
      <c r="I5" s="3"/>
    </row>
    <row r="6" spans="1:9" ht="18.75" customHeight="1" x14ac:dyDescent="0.25">
      <c r="A6" s="96"/>
      <c r="B6" s="57" t="s">
        <v>16</v>
      </c>
      <c r="C6" s="57" t="s">
        <v>15</v>
      </c>
      <c r="D6" s="57" t="s">
        <v>13</v>
      </c>
      <c r="E6" s="57" t="s">
        <v>14</v>
      </c>
      <c r="F6" s="57" t="s">
        <v>55</v>
      </c>
      <c r="G6" s="95"/>
      <c r="H6" s="95"/>
      <c r="I6" s="3"/>
    </row>
    <row r="7" spans="1:9" ht="7.5" customHeight="1" x14ac:dyDescent="0.25">
      <c r="A7" s="15"/>
      <c r="B7" s="22"/>
      <c r="C7" s="22"/>
      <c r="D7" s="22"/>
      <c r="E7" s="22"/>
      <c r="F7" s="22"/>
      <c r="G7" s="17"/>
      <c r="H7" s="17"/>
      <c r="I7" s="3"/>
    </row>
    <row r="8" spans="1:9" x14ac:dyDescent="0.25">
      <c r="A8" s="69" t="s">
        <v>17</v>
      </c>
      <c r="B8" s="73">
        <v>184</v>
      </c>
      <c r="C8" s="73">
        <v>296</v>
      </c>
      <c r="D8" s="73">
        <v>30</v>
      </c>
      <c r="E8" s="73">
        <v>1080</v>
      </c>
      <c r="F8" s="73">
        <v>16</v>
      </c>
      <c r="G8" s="63">
        <f t="shared" ref="G8:G39" si="0">SUM(B8:F8)</f>
        <v>1606</v>
      </c>
      <c r="H8" s="73">
        <v>5</v>
      </c>
      <c r="I8" s="23" t="s">
        <v>119</v>
      </c>
    </row>
    <row r="9" spans="1:9" x14ac:dyDescent="0.25">
      <c r="A9" s="35" t="s">
        <v>18</v>
      </c>
      <c r="B9" s="2">
        <v>143</v>
      </c>
      <c r="C9" s="2">
        <v>100</v>
      </c>
      <c r="D9" s="2">
        <v>5</v>
      </c>
      <c r="E9" s="2">
        <v>656</v>
      </c>
      <c r="F9" s="2">
        <v>21</v>
      </c>
      <c r="G9" s="6">
        <f t="shared" si="0"/>
        <v>925</v>
      </c>
      <c r="H9" s="2">
        <v>0</v>
      </c>
      <c r="I9" s="23" t="s">
        <v>120</v>
      </c>
    </row>
    <row r="10" spans="1:9" x14ac:dyDescent="0.25">
      <c r="A10" s="69" t="s">
        <v>19</v>
      </c>
      <c r="B10" s="73">
        <v>25</v>
      </c>
      <c r="C10" s="73">
        <v>26</v>
      </c>
      <c r="D10" s="73">
        <v>0</v>
      </c>
      <c r="E10" s="73">
        <v>207</v>
      </c>
      <c r="F10" s="73">
        <v>3</v>
      </c>
      <c r="G10" s="63">
        <f t="shared" si="0"/>
        <v>261</v>
      </c>
      <c r="H10" s="73">
        <v>0</v>
      </c>
      <c r="I10" s="23" t="s">
        <v>121</v>
      </c>
    </row>
    <row r="11" spans="1:9" x14ac:dyDescent="0.25">
      <c r="A11" s="35" t="s">
        <v>20</v>
      </c>
      <c r="B11" s="2">
        <v>42</v>
      </c>
      <c r="C11" s="2">
        <v>50</v>
      </c>
      <c r="D11" s="2">
        <v>0</v>
      </c>
      <c r="E11" s="2">
        <v>232</v>
      </c>
      <c r="F11" s="2">
        <v>5</v>
      </c>
      <c r="G11" s="6">
        <f t="shared" si="0"/>
        <v>329</v>
      </c>
      <c r="H11" s="2">
        <v>0</v>
      </c>
      <c r="I11" s="23" t="s">
        <v>216</v>
      </c>
    </row>
    <row r="12" spans="1:9" x14ac:dyDescent="0.25">
      <c r="A12" s="69" t="s">
        <v>23</v>
      </c>
      <c r="B12" s="73">
        <v>61</v>
      </c>
      <c r="C12" s="73">
        <v>44</v>
      </c>
      <c r="D12" s="73">
        <v>3</v>
      </c>
      <c r="E12" s="73">
        <v>312</v>
      </c>
      <c r="F12" s="73">
        <v>7</v>
      </c>
      <c r="G12" s="63">
        <f t="shared" si="0"/>
        <v>427</v>
      </c>
      <c r="H12" s="73">
        <v>0</v>
      </c>
      <c r="I12" s="23" t="s">
        <v>122</v>
      </c>
    </row>
    <row r="13" spans="1:9" x14ac:dyDescent="0.25">
      <c r="A13" s="35" t="s">
        <v>24</v>
      </c>
      <c r="B13" s="2">
        <v>225</v>
      </c>
      <c r="C13" s="2">
        <v>137</v>
      </c>
      <c r="D13" s="2">
        <v>4</v>
      </c>
      <c r="E13" s="2">
        <v>2823</v>
      </c>
      <c r="F13" s="2">
        <v>31</v>
      </c>
      <c r="G13" s="6">
        <f t="shared" si="0"/>
        <v>3220</v>
      </c>
      <c r="H13" s="2">
        <v>0</v>
      </c>
      <c r="I13" s="23" t="s">
        <v>123</v>
      </c>
    </row>
    <row r="14" spans="1:9" x14ac:dyDescent="0.25">
      <c r="A14" s="69" t="s">
        <v>213</v>
      </c>
      <c r="B14" s="73">
        <v>8282</v>
      </c>
      <c r="C14" s="73">
        <v>2960</v>
      </c>
      <c r="D14" s="73">
        <v>49</v>
      </c>
      <c r="E14" s="73">
        <v>7699</v>
      </c>
      <c r="F14" s="73">
        <v>13</v>
      </c>
      <c r="G14" s="63">
        <f t="shared" si="0"/>
        <v>19003</v>
      </c>
      <c r="H14" s="73">
        <v>286</v>
      </c>
      <c r="I14" s="23" t="s">
        <v>214</v>
      </c>
    </row>
    <row r="15" spans="1:9" x14ac:dyDescent="0.25">
      <c r="A15" s="35" t="s">
        <v>21</v>
      </c>
      <c r="B15" s="2">
        <v>257</v>
      </c>
      <c r="C15" s="2">
        <v>232</v>
      </c>
      <c r="D15" s="2">
        <v>9</v>
      </c>
      <c r="E15" s="2">
        <v>2806</v>
      </c>
      <c r="F15" s="2">
        <v>24</v>
      </c>
      <c r="G15" s="6">
        <f t="shared" si="0"/>
        <v>3328</v>
      </c>
      <c r="H15" s="2">
        <v>2</v>
      </c>
      <c r="I15" s="23" t="s">
        <v>124</v>
      </c>
    </row>
    <row r="16" spans="1:9" x14ac:dyDescent="0.25">
      <c r="A16" s="69" t="s">
        <v>22</v>
      </c>
      <c r="B16" s="73">
        <v>91</v>
      </c>
      <c r="C16" s="73">
        <v>33</v>
      </c>
      <c r="D16" s="73">
        <v>3</v>
      </c>
      <c r="E16" s="73">
        <v>837</v>
      </c>
      <c r="F16" s="73">
        <v>11</v>
      </c>
      <c r="G16" s="63">
        <f t="shared" si="0"/>
        <v>975</v>
      </c>
      <c r="H16" s="73">
        <v>0</v>
      </c>
      <c r="I16" s="23" t="s">
        <v>125</v>
      </c>
    </row>
    <row r="17" spans="1:9" x14ac:dyDescent="0.25">
      <c r="A17" s="35" t="s">
        <v>25</v>
      </c>
      <c r="B17" s="2">
        <v>65</v>
      </c>
      <c r="C17" s="2">
        <v>65</v>
      </c>
      <c r="D17" s="2">
        <v>0</v>
      </c>
      <c r="E17" s="2">
        <v>1067</v>
      </c>
      <c r="F17" s="2">
        <v>1</v>
      </c>
      <c r="G17" s="6">
        <f t="shared" si="0"/>
        <v>1198</v>
      </c>
      <c r="H17" s="2">
        <v>2</v>
      </c>
      <c r="I17" s="23" t="s">
        <v>126</v>
      </c>
    </row>
    <row r="18" spans="1:9" x14ac:dyDescent="0.25">
      <c r="A18" s="69" t="s">
        <v>48</v>
      </c>
      <c r="B18" s="73">
        <v>1091</v>
      </c>
      <c r="C18" s="73">
        <v>457</v>
      </c>
      <c r="D18" s="73">
        <v>9</v>
      </c>
      <c r="E18" s="73">
        <v>2286</v>
      </c>
      <c r="F18" s="73">
        <v>60</v>
      </c>
      <c r="G18" s="63">
        <f t="shared" si="0"/>
        <v>3903</v>
      </c>
      <c r="H18" s="73">
        <v>4</v>
      </c>
      <c r="I18" s="23" t="s">
        <v>127</v>
      </c>
    </row>
    <row r="19" spans="1:9" x14ac:dyDescent="0.25">
      <c r="A19" s="35" t="s">
        <v>26</v>
      </c>
      <c r="B19" s="2">
        <v>228</v>
      </c>
      <c r="C19" s="2">
        <v>412</v>
      </c>
      <c r="D19" s="2">
        <v>4</v>
      </c>
      <c r="E19" s="2">
        <v>3391</v>
      </c>
      <c r="F19" s="2">
        <v>9</v>
      </c>
      <c r="G19" s="6">
        <f t="shared" si="0"/>
        <v>4044</v>
      </c>
      <c r="H19" s="2">
        <v>11</v>
      </c>
      <c r="I19" s="23" t="s">
        <v>128</v>
      </c>
    </row>
    <row r="20" spans="1:9" x14ac:dyDescent="0.25">
      <c r="A20" s="69" t="s">
        <v>27</v>
      </c>
      <c r="B20" s="73">
        <v>25</v>
      </c>
      <c r="C20" s="73">
        <v>52</v>
      </c>
      <c r="D20" s="73">
        <v>1</v>
      </c>
      <c r="E20" s="73">
        <v>235</v>
      </c>
      <c r="F20" s="73">
        <v>18</v>
      </c>
      <c r="G20" s="63">
        <f t="shared" si="0"/>
        <v>331</v>
      </c>
      <c r="H20" s="73">
        <v>0</v>
      </c>
      <c r="I20" s="23" t="s">
        <v>129</v>
      </c>
    </row>
    <row r="21" spans="1:9" x14ac:dyDescent="0.25">
      <c r="A21" s="35" t="s">
        <v>28</v>
      </c>
      <c r="B21" s="2">
        <v>275</v>
      </c>
      <c r="C21" s="2">
        <v>201</v>
      </c>
      <c r="D21" s="2">
        <v>11</v>
      </c>
      <c r="E21" s="2">
        <v>1867</v>
      </c>
      <c r="F21" s="2">
        <v>3</v>
      </c>
      <c r="G21" s="6">
        <f t="shared" si="0"/>
        <v>2357</v>
      </c>
      <c r="H21" s="2">
        <v>0</v>
      </c>
      <c r="I21" s="23" t="s">
        <v>130</v>
      </c>
    </row>
    <row r="22" spans="1:9" x14ac:dyDescent="0.25">
      <c r="A22" s="69" t="s">
        <v>29</v>
      </c>
      <c r="B22" s="73">
        <v>609</v>
      </c>
      <c r="C22" s="73">
        <v>614</v>
      </c>
      <c r="D22" s="73">
        <v>14</v>
      </c>
      <c r="E22" s="73">
        <v>3004</v>
      </c>
      <c r="F22" s="73">
        <v>206</v>
      </c>
      <c r="G22" s="63">
        <f t="shared" si="0"/>
        <v>4447</v>
      </c>
      <c r="H22" s="73">
        <v>7</v>
      </c>
      <c r="I22" s="23" t="s">
        <v>131</v>
      </c>
    </row>
    <row r="23" spans="1:9" x14ac:dyDescent="0.25">
      <c r="A23" s="35" t="s">
        <v>30</v>
      </c>
      <c r="B23" s="2">
        <v>49</v>
      </c>
      <c r="C23" s="2">
        <v>87</v>
      </c>
      <c r="D23" s="2">
        <v>4</v>
      </c>
      <c r="E23" s="2">
        <v>556</v>
      </c>
      <c r="F23" s="2">
        <v>53</v>
      </c>
      <c r="G23" s="6">
        <f t="shared" si="0"/>
        <v>749</v>
      </c>
      <c r="H23" s="2">
        <v>0</v>
      </c>
      <c r="I23" s="23" t="s">
        <v>132</v>
      </c>
    </row>
    <row r="24" spans="1:9" x14ac:dyDescent="0.25">
      <c r="A24" s="69" t="s">
        <v>31</v>
      </c>
      <c r="B24" s="73">
        <v>27</v>
      </c>
      <c r="C24" s="73">
        <v>34</v>
      </c>
      <c r="D24" s="73">
        <v>9</v>
      </c>
      <c r="E24" s="73">
        <v>111</v>
      </c>
      <c r="F24" s="73">
        <v>9</v>
      </c>
      <c r="G24" s="63">
        <f t="shared" si="0"/>
        <v>190</v>
      </c>
      <c r="H24" s="73">
        <v>4</v>
      </c>
      <c r="I24" s="23" t="s">
        <v>133</v>
      </c>
    </row>
    <row r="25" spans="1:9" x14ac:dyDescent="0.25">
      <c r="A25" s="35" t="s">
        <v>32</v>
      </c>
      <c r="B25" s="2">
        <v>5</v>
      </c>
      <c r="C25" s="2">
        <v>14</v>
      </c>
      <c r="D25" s="2">
        <v>0</v>
      </c>
      <c r="E25" s="2">
        <v>60</v>
      </c>
      <c r="F25" s="2">
        <v>12</v>
      </c>
      <c r="G25" s="6">
        <f t="shared" si="0"/>
        <v>91</v>
      </c>
      <c r="H25" s="2">
        <v>0</v>
      </c>
      <c r="I25" s="23" t="s">
        <v>134</v>
      </c>
    </row>
    <row r="26" spans="1:9" x14ac:dyDescent="0.25">
      <c r="A26" s="69" t="s">
        <v>33</v>
      </c>
      <c r="B26" s="73">
        <v>1271</v>
      </c>
      <c r="C26" s="73">
        <v>1668</v>
      </c>
      <c r="D26" s="73">
        <v>33</v>
      </c>
      <c r="E26" s="73">
        <v>11517</v>
      </c>
      <c r="F26" s="73">
        <v>18</v>
      </c>
      <c r="G26" s="63">
        <f t="shared" si="0"/>
        <v>14507</v>
      </c>
      <c r="H26" s="73">
        <v>7</v>
      </c>
      <c r="I26" s="23" t="s">
        <v>135</v>
      </c>
    </row>
    <row r="27" spans="1:9" x14ac:dyDescent="0.25">
      <c r="A27" s="35" t="s">
        <v>34</v>
      </c>
      <c r="B27" s="2">
        <v>50</v>
      </c>
      <c r="C27" s="2">
        <v>22</v>
      </c>
      <c r="D27" s="2">
        <v>0</v>
      </c>
      <c r="E27" s="2">
        <v>345</v>
      </c>
      <c r="F27" s="2">
        <v>6</v>
      </c>
      <c r="G27" s="6">
        <f t="shared" si="0"/>
        <v>423</v>
      </c>
      <c r="H27" s="2">
        <v>0</v>
      </c>
      <c r="I27" s="23" t="s">
        <v>136</v>
      </c>
    </row>
    <row r="28" spans="1:9" x14ac:dyDescent="0.25">
      <c r="A28" s="69" t="s">
        <v>35</v>
      </c>
      <c r="B28" s="73">
        <v>251</v>
      </c>
      <c r="C28" s="73">
        <v>327</v>
      </c>
      <c r="D28" s="73">
        <v>49</v>
      </c>
      <c r="E28" s="73">
        <v>604</v>
      </c>
      <c r="F28" s="73">
        <v>13</v>
      </c>
      <c r="G28" s="63">
        <f t="shared" si="0"/>
        <v>1244</v>
      </c>
      <c r="H28" s="73">
        <v>0</v>
      </c>
      <c r="I28" s="23" t="s">
        <v>137</v>
      </c>
    </row>
    <row r="29" spans="1:9" x14ac:dyDescent="0.25">
      <c r="A29" s="35" t="s">
        <v>36</v>
      </c>
      <c r="B29" s="2">
        <v>235</v>
      </c>
      <c r="C29" s="2">
        <v>190</v>
      </c>
      <c r="D29" s="2">
        <v>2</v>
      </c>
      <c r="E29" s="2">
        <v>1513</v>
      </c>
      <c r="F29" s="2">
        <v>2</v>
      </c>
      <c r="G29" s="6">
        <f t="shared" si="0"/>
        <v>1942</v>
      </c>
      <c r="H29" s="2">
        <v>39</v>
      </c>
      <c r="I29" s="23" t="s">
        <v>138</v>
      </c>
    </row>
    <row r="30" spans="1:9" x14ac:dyDescent="0.25">
      <c r="A30" s="69" t="s">
        <v>37</v>
      </c>
      <c r="B30" s="73">
        <v>14</v>
      </c>
      <c r="C30" s="73">
        <v>71</v>
      </c>
      <c r="D30" s="73">
        <v>0</v>
      </c>
      <c r="E30" s="73">
        <v>80</v>
      </c>
      <c r="F30" s="73">
        <v>6</v>
      </c>
      <c r="G30" s="63">
        <f t="shared" si="0"/>
        <v>171</v>
      </c>
      <c r="H30" s="73">
        <v>0</v>
      </c>
      <c r="I30" s="23" t="s">
        <v>139</v>
      </c>
    </row>
    <row r="31" spans="1:9" x14ac:dyDescent="0.25">
      <c r="A31" s="35" t="s">
        <v>38</v>
      </c>
      <c r="B31" s="2">
        <v>147</v>
      </c>
      <c r="C31" s="2">
        <v>113</v>
      </c>
      <c r="D31" s="2">
        <v>10</v>
      </c>
      <c r="E31" s="2">
        <v>1203</v>
      </c>
      <c r="F31" s="2">
        <v>7</v>
      </c>
      <c r="G31" s="6">
        <f t="shared" si="0"/>
        <v>1480</v>
      </c>
      <c r="H31" s="2">
        <v>0</v>
      </c>
      <c r="I31" s="23" t="s">
        <v>140</v>
      </c>
    </row>
    <row r="32" spans="1:9" x14ac:dyDescent="0.25">
      <c r="A32" s="69" t="s">
        <v>39</v>
      </c>
      <c r="B32" s="73">
        <v>110</v>
      </c>
      <c r="C32" s="73">
        <v>282</v>
      </c>
      <c r="D32" s="73">
        <v>0</v>
      </c>
      <c r="E32" s="73">
        <v>674</v>
      </c>
      <c r="F32" s="73">
        <v>17</v>
      </c>
      <c r="G32" s="63">
        <f t="shared" si="0"/>
        <v>1083</v>
      </c>
      <c r="H32" s="73">
        <v>0</v>
      </c>
      <c r="I32" s="23" t="s">
        <v>141</v>
      </c>
    </row>
    <row r="33" spans="1:9" x14ac:dyDescent="0.25">
      <c r="A33" s="35" t="s">
        <v>40</v>
      </c>
      <c r="B33" s="2">
        <v>75</v>
      </c>
      <c r="C33" s="2">
        <v>139</v>
      </c>
      <c r="D33" s="2">
        <v>4</v>
      </c>
      <c r="E33" s="2">
        <v>1082</v>
      </c>
      <c r="F33" s="2">
        <v>5</v>
      </c>
      <c r="G33" s="6">
        <f t="shared" si="0"/>
        <v>1305</v>
      </c>
      <c r="H33" s="2">
        <v>0</v>
      </c>
      <c r="I33" s="23" t="s">
        <v>142</v>
      </c>
    </row>
    <row r="34" spans="1:9" x14ac:dyDescent="0.25">
      <c r="A34" s="69" t="s">
        <v>41</v>
      </c>
      <c r="B34" s="73">
        <v>227</v>
      </c>
      <c r="C34" s="73">
        <v>151</v>
      </c>
      <c r="D34" s="73">
        <v>10</v>
      </c>
      <c r="E34" s="73">
        <v>1279</v>
      </c>
      <c r="F34" s="73">
        <v>46</v>
      </c>
      <c r="G34" s="63">
        <f t="shared" si="0"/>
        <v>1713</v>
      </c>
      <c r="H34" s="73">
        <v>61</v>
      </c>
      <c r="I34" s="23" t="s">
        <v>143</v>
      </c>
    </row>
    <row r="35" spans="1:9" x14ac:dyDescent="0.25">
      <c r="A35" s="35" t="s">
        <v>42</v>
      </c>
      <c r="B35" s="2">
        <v>661</v>
      </c>
      <c r="C35" s="2">
        <v>298</v>
      </c>
      <c r="D35" s="2">
        <v>12</v>
      </c>
      <c r="E35" s="2">
        <v>6983</v>
      </c>
      <c r="F35" s="2">
        <v>45</v>
      </c>
      <c r="G35" s="6">
        <f t="shared" si="0"/>
        <v>7999</v>
      </c>
      <c r="H35" s="2">
        <v>4</v>
      </c>
      <c r="I35" s="23" t="s">
        <v>217</v>
      </c>
    </row>
    <row r="36" spans="1:9" x14ac:dyDescent="0.25">
      <c r="A36" s="69" t="s">
        <v>43</v>
      </c>
      <c r="B36" s="73">
        <v>42</v>
      </c>
      <c r="C36" s="73">
        <v>19</v>
      </c>
      <c r="D36" s="73">
        <v>0</v>
      </c>
      <c r="E36" s="73">
        <v>50</v>
      </c>
      <c r="F36" s="73">
        <v>5</v>
      </c>
      <c r="G36" s="63">
        <f t="shared" si="0"/>
        <v>116</v>
      </c>
      <c r="H36" s="73">
        <v>0</v>
      </c>
      <c r="I36" s="23" t="s">
        <v>144</v>
      </c>
    </row>
    <row r="37" spans="1:9" x14ac:dyDescent="0.25">
      <c r="A37" s="35" t="s">
        <v>44</v>
      </c>
      <c r="B37" s="2">
        <v>335</v>
      </c>
      <c r="C37" s="2">
        <v>258</v>
      </c>
      <c r="D37" s="2">
        <v>16</v>
      </c>
      <c r="E37" s="2">
        <v>4105</v>
      </c>
      <c r="F37" s="2">
        <v>69</v>
      </c>
      <c r="G37" s="6">
        <f t="shared" si="0"/>
        <v>4783</v>
      </c>
      <c r="H37" s="2">
        <v>1</v>
      </c>
      <c r="I37" s="23" t="s">
        <v>145</v>
      </c>
    </row>
    <row r="38" spans="1:9" x14ac:dyDescent="0.25">
      <c r="A38" s="69" t="s">
        <v>45</v>
      </c>
      <c r="B38" s="73">
        <v>65</v>
      </c>
      <c r="C38" s="73">
        <v>109</v>
      </c>
      <c r="D38" s="73">
        <v>1</v>
      </c>
      <c r="E38" s="73">
        <v>507</v>
      </c>
      <c r="F38" s="73">
        <v>3</v>
      </c>
      <c r="G38" s="63">
        <f t="shared" si="0"/>
        <v>685</v>
      </c>
      <c r="H38" s="73">
        <v>0</v>
      </c>
      <c r="I38" s="23" t="s">
        <v>146</v>
      </c>
    </row>
    <row r="39" spans="1:9" x14ac:dyDescent="0.25">
      <c r="A39" s="35" t="s">
        <v>46</v>
      </c>
      <c r="B39" s="2">
        <v>27</v>
      </c>
      <c r="C39" s="2">
        <v>19</v>
      </c>
      <c r="D39" s="2">
        <v>1</v>
      </c>
      <c r="E39" s="2">
        <v>192</v>
      </c>
      <c r="F39" s="2">
        <v>12</v>
      </c>
      <c r="G39" s="6">
        <f t="shared" si="0"/>
        <v>251</v>
      </c>
      <c r="H39" s="2">
        <v>0</v>
      </c>
      <c r="I39" s="23" t="s">
        <v>147</v>
      </c>
    </row>
    <row r="40" spans="1:9" ht="11.25" customHeight="1" x14ac:dyDescent="0.25">
      <c r="A40" s="15"/>
      <c r="B40" s="17"/>
      <c r="C40" s="17"/>
      <c r="D40" s="17"/>
      <c r="E40" s="17"/>
      <c r="F40" s="17"/>
      <c r="G40" s="17"/>
      <c r="H40" s="17"/>
      <c r="I40" s="3"/>
    </row>
    <row r="41" spans="1:9" ht="19.5" customHeight="1" x14ac:dyDescent="0.25">
      <c r="A41" s="56" t="s">
        <v>63</v>
      </c>
      <c r="B41" s="57">
        <f t="shared" ref="B41:H41" si="1">SUM(B8:B39)</f>
        <v>15194</v>
      </c>
      <c r="C41" s="57">
        <f t="shared" si="1"/>
        <v>9480</v>
      </c>
      <c r="D41" s="57">
        <f t="shared" si="1"/>
        <v>293</v>
      </c>
      <c r="E41" s="57">
        <f t="shared" si="1"/>
        <v>59363</v>
      </c>
      <c r="F41" s="57">
        <f t="shared" si="1"/>
        <v>756</v>
      </c>
      <c r="G41" s="57">
        <f t="shared" si="1"/>
        <v>85086</v>
      </c>
      <c r="H41" s="57">
        <f t="shared" si="1"/>
        <v>433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2:P40"/>
  <sheetViews>
    <sheetView zoomScaleNormal="100" workbookViewId="0">
      <selection activeCell="F58" sqref="F58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9" t="s">
        <v>204</v>
      </c>
    </row>
    <row r="4" spans="1:16" ht="20.25" customHeight="1" x14ac:dyDescent="0.25">
      <c r="A4" s="96" t="s">
        <v>165</v>
      </c>
      <c r="B4" s="97" t="s">
        <v>157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5" t="s">
        <v>63</v>
      </c>
    </row>
    <row r="5" spans="1:16" ht="21.75" customHeight="1" x14ac:dyDescent="0.25">
      <c r="A5" s="96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5"/>
    </row>
    <row r="6" spans="1:16" ht="9.75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P6" s="3" t="s">
        <v>99</v>
      </c>
    </row>
    <row r="7" spans="1:16" x14ac:dyDescent="0.25">
      <c r="A7" s="64" t="s">
        <v>17</v>
      </c>
      <c r="B7" s="65">
        <v>106</v>
      </c>
      <c r="C7" s="65">
        <v>10641</v>
      </c>
      <c r="D7" s="65">
        <v>1611</v>
      </c>
      <c r="E7" s="65">
        <v>12</v>
      </c>
      <c r="F7" s="65">
        <v>0</v>
      </c>
      <c r="G7" s="65">
        <v>2</v>
      </c>
      <c r="H7" s="65">
        <v>204</v>
      </c>
      <c r="I7" s="65">
        <v>34</v>
      </c>
      <c r="J7" s="65">
        <v>0</v>
      </c>
      <c r="K7" s="65">
        <v>0</v>
      </c>
      <c r="L7" s="65">
        <v>1</v>
      </c>
      <c r="M7" s="86">
        <f t="shared" ref="M7:M38" si="0">SUM(B7:L7)</f>
        <v>12611</v>
      </c>
      <c r="N7" s="23" t="s">
        <v>119</v>
      </c>
    </row>
    <row r="8" spans="1:16" x14ac:dyDescent="0.25">
      <c r="A8" s="35" t="s">
        <v>18</v>
      </c>
      <c r="B8" s="2">
        <v>113</v>
      </c>
      <c r="C8" s="2">
        <v>13814</v>
      </c>
      <c r="D8" s="2">
        <v>699</v>
      </c>
      <c r="E8" s="2">
        <v>14</v>
      </c>
      <c r="F8" s="2">
        <v>1</v>
      </c>
      <c r="G8" s="2">
        <v>8</v>
      </c>
      <c r="H8" s="2">
        <v>90</v>
      </c>
      <c r="I8" s="2">
        <v>5</v>
      </c>
      <c r="J8" s="2">
        <v>3</v>
      </c>
      <c r="K8" s="2">
        <v>0</v>
      </c>
      <c r="L8" s="2">
        <v>0</v>
      </c>
      <c r="M8" s="6">
        <f t="shared" si="0"/>
        <v>14747</v>
      </c>
      <c r="N8" s="23" t="s">
        <v>120</v>
      </c>
    </row>
    <row r="9" spans="1:16" x14ac:dyDescent="0.25">
      <c r="A9" s="64" t="s">
        <v>19</v>
      </c>
      <c r="B9" s="65">
        <v>12</v>
      </c>
      <c r="C9" s="65">
        <v>1083</v>
      </c>
      <c r="D9" s="65">
        <v>393</v>
      </c>
      <c r="E9" s="65">
        <v>3</v>
      </c>
      <c r="F9" s="65">
        <v>0</v>
      </c>
      <c r="G9" s="65">
        <v>0</v>
      </c>
      <c r="H9" s="65">
        <v>52</v>
      </c>
      <c r="I9" s="65">
        <v>3</v>
      </c>
      <c r="J9" s="65">
        <v>1</v>
      </c>
      <c r="K9" s="65">
        <v>0</v>
      </c>
      <c r="L9" s="65">
        <v>0</v>
      </c>
      <c r="M9" s="86">
        <f t="shared" si="0"/>
        <v>1547</v>
      </c>
      <c r="N9" s="23" t="s">
        <v>121</v>
      </c>
    </row>
    <row r="10" spans="1:16" x14ac:dyDescent="0.25">
      <c r="A10" s="35" t="s">
        <v>20</v>
      </c>
      <c r="B10" s="2">
        <v>4</v>
      </c>
      <c r="C10" s="2">
        <v>843</v>
      </c>
      <c r="D10" s="2">
        <v>301</v>
      </c>
      <c r="E10" s="2">
        <v>10</v>
      </c>
      <c r="F10" s="2">
        <v>1</v>
      </c>
      <c r="G10" s="2">
        <v>0</v>
      </c>
      <c r="H10" s="2">
        <v>11</v>
      </c>
      <c r="I10" s="2">
        <v>9</v>
      </c>
      <c r="J10" s="2">
        <v>1</v>
      </c>
      <c r="K10" s="2">
        <v>0</v>
      </c>
      <c r="L10" s="2">
        <v>0</v>
      </c>
      <c r="M10" s="6">
        <f t="shared" si="0"/>
        <v>1180</v>
      </c>
      <c r="N10" s="23" t="s">
        <v>216</v>
      </c>
    </row>
    <row r="11" spans="1:16" x14ac:dyDescent="0.25">
      <c r="A11" s="64" t="s">
        <v>23</v>
      </c>
      <c r="B11" s="65">
        <v>15</v>
      </c>
      <c r="C11" s="65">
        <v>2783</v>
      </c>
      <c r="D11" s="65">
        <v>1243</v>
      </c>
      <c r="E11" s="65">
        <v>3</v>
      </c>
      <c r="F11" s="65">
        <v>0</v>
      </c>
      <c r="G11" s="65">
        <v>1</v>
      </c>
      <c r="H11" s="65">
        <v>36</v>
      </c>
      <c r="I11" s="65">
        <v>13</v>
      </c>
      <c r="J11" s="65">
        <v>0</v>
      </c>
      <c r="K11" s="65">
        <v>0</v>
      </c>
      <c r="L11" s="65">
        <v>0</v>
      </c>
      <c r="M11" s="86">
        <f t="shared" si="0"/>
        <v>4094</v>
      </c>
      <c r="N11" s="23" t="s">
        <v>122</v>
      </c>
    </row>
    <row r="12" spans="1:16" x14ac:dyDescent="0.25">
      <c r="A12" s="35" t="s">
        <v>24</v>
      </c>
      <c r="B12" s="2">
        <v>71</v>
      </c>
      <c r="C12" s="2">
        <v>19087</v>
      </c>
      <c r="D12" s="2">
        <v>4250</v>
      </c>
      <c r="E12" s="2">
        <v>16</v>
      </c>
      <c r="F12" s="2">
        <v>2</v>
      </c>
      <c r="G12" s="2">
        <v>4</v>
      </c>
      <c r="H12" s="2">
        <v>8</v>
      </c>
      <c r="I12" s="2">
        <v>8</v>
      </c>
      <c r="J12" s="2">
        <v>1</v>
      </c>
      <c r="K12" s="2">
        <v>0</v>
      </c>
      <c r="L12" s="2">
        <v>0</v>
      </c>
      <c r="M12" s="6">
        <f t="shared" si="0"/>
        <v>23447</v>
      </c>
      <c r="N12" s="23" t="s">
        <v>123</v>
      </c>
    </row>
    <row r="13" spans="1:16" x14ac:dyDescent="0.25">
      <c r="A13" s="64" t="s">
        <v>213</v>
      </c>
      <c r="B13" s="65">
        <v>1417</v>
      </c>
      <c r="C13" s="65">
        <v>83704</v>
      </c>
      <c r="D13" s="65">
        <v>15174</v>
      </c>
      <c r="E13" s="65">
        <v>149</v>
      </c>
      <c r="F13" s="65">
        <v>11</v>
      </c>
      <c r="G13" s="65">
        <v>38</v>
      </c>
      <c r="H13" s="65">
        <v>480</v>
      </c>
      <c r="I13" s="65">
        <v>74</v>
      </c>
      <c r="J13" s="65">
        <v>38</v>
      </c>
      <c r="K13" s="65">
        <v>8</v>
      </c>
      <c r="L13" s="65">
        <v>20</v>
      </c>
      <c r="M13" s="86">
        <f t="shared" si="0"/>
        <v>101113</v>
      </c>
      <c r="N13" s="23" t="s">
        <v>214</v>
      </c>
    </row>
    <row r="14" spans="1:16" x14ac:dyDescent="0.25">
      <c r="A14" s="35" t="s">
        <v>21</v>
      </c>
      <c r="B14" s="2">
        <v>53</v>
      </c>
      <c r="C14" s="2">
        <v>20654</v>
      </c>
      <c r="D14" s="2">
        <v>5915</v>
      </c>
      <c r="E14" s="2">
        <v>23</v>
      </c>
      <c r="F14" s="2">
        <v>3</v>
      </c>
      <c r="G14" s="2">
        <v>14</v>
      </c>
      <c r="H14" s="2">
        <v>470</v>
      </c>
      <c r="I14" s="2">
        <v>60</v>
      </c>
      <c r="J14" s="2">
        <v>1</v>
      </c>
      <c r="K14" s="2">
        <v>0</v>
      </c>
      <c r="L14" s="2">
        <v>1</v>
      </c>
      <c r="M14" s="6">
        <f t="shared" si="0"/>
        <v>27194</v>
      </c>
      <c r="N14" s="23" t="s">
        <v>124</v>
      </c>
    </row>
    <row r="15" spans="1:16" x14ac:dyDescent="0.25">
      <c r="A15" s="64" t="s">
        <v>22</v>
      </c>
      <c r="B15" s="65">
        <v>35</v>
      </c>
      <c r="C15" s="65">
        <v>7148</v>
      </c>
      <c r="D15" s="65">
        <v>815</v>
      </c>
      <c r="E15" s="65">
        <v>15</v>
      </c>
      <c r="F15" s="65">
        <v>1</v>
      </c>
      <c r="G15" s="65">
        <v>0</v>
      </c>
      <c r="H15" s="65">
        <v>26</v>
      </c>
      <c r="I15" s="65">
        <v>2</v>
      </c>
      <c r="J15" s="65">
        <v>0</v>
      </c>
      <c r="K15" s="65">
        <v>0</v>
      </c>
      <c r="L15" s="65">
        <v>0</v>
      </c>
      <c r="M15" s="86">
        <f t="shared" si="0"/>
        <v>8042</v>
      </c>
      <c r="N15" s="23" t="s">
        <v>125</v>
      </c>
    </row>
    <row r="16" spans="1:16" x14ac:dyDescent="0.25">
      <c r="A16" s="35" t="s">
        <v>25</v>
      </c>
      <c r="B16" s="2">
        <v>36</v>
      </c>
      <c r="C16" s="2">
        <v>7042</v>
      </c>
      <c r="D16" s="2">
        <v>3138</v>
      </c>
      <c r="E16" s="2">
        <v>112</v>
      </c>
      <c r="F16" s="2">
        <v>27</v>
      </c>
      <c r="G16" s="2">
        <v>23</v>
      </c>
      <c r="H16" s="2">
        <v>10</v>
      </c>
      <c r="I16" s="2">
        <v>14</v>
      </c>
      <c r="J16" s="2">
        <v>9</v>
      </c>
      <c r="K16" s="2">
        <v>6</v>
      </c>
      <c r="L16" s="2">
        <v>11</v>
      </c>
      <c r="M16" s="6">
        <f t="shared" si="0"/>
        <v>10428</v>
      </c>
      <c r="N16" s="23" t="s">
        <v>126</v>
      </c>
    </row>
    <row r="17" spans="1:14" x14ac:dyDescent="0.25">
      <c r="A17" s="64" t="s">
        <v>48</v>
      </c>
      <c r="B17" s="65">
        <v>205</v>
      </c>
      <c r="C17" s="65">
        <v>22695</v>
      </c>
      <c r="D17" s="65">
        <v>3996</v>
      </c>
      <c r="E17" s="65">
        <v>10</v>
      </c>
      <c r="F17" s="65">
        <v>1</v>
      </c>
      <c r="G17" s="65">
        <v>3</v>
      </c>
      <c r="H17" s="65">
        <v>249</v>
      </c>
      <c r="I17" s="65">
        <v>51</v>
      </c>
      <c r="J17" s="65">
        <v>1</v>
      </c>
      <c r="K17" s="65">
        <v>0</v>
      </c>
      <c r="L17" s="65">
        <v>0</v>
      </c>
      <c r="M17" s="86">
        <f t="shared" si="0"/>
        <v>27211</v>
      </c>
      <c r="N17" s="23" t="s">
        <v>127</v>
      </c>
    </row>
    <row r="18" spans="1:14" x14ac:dyDescent="0.25">
      <c r="A18" s="35" t="s">
        <v>26</v>
      </c>
      <c r="B18" s="2">
        <v>184</v>
      </c>
      <c r="C18" s="2">
        <v>25697</v>
      </c>
      <c r="D18" s="2">
        <v>4489</v>
      </c>
      <c r="E18" s="2">
        <v>15</v>
      </c>
      <c r="F18" s="2">
        <v>1</v>
      </c>
      <c r="G18" s="2">
        <v>2</v>
      </c>
      <c r="H18" s="2">
        <v>103</v>
      </c>
      <c r="I18" s="2">
        <v>18</v>
      </c>
      <c r="J18" s="2">
        <v>0</v>
      </c>
      <c r="K18" s="2">
        <v>0</v>
      </c>
      <c r="L18" s="2">
        <v>0</v>
      </c>
      <c r="M18" s="6">
        <f t="shared" si="0"/>
        <v>30509</v>
      </c>
      <c r="N18" s="23" t="s">
        <v>128</v>
      </c>
    </row>
    <row r="19" spans="1:14" x14ac:dyDescent="0.25">
      <c r="A19" s="64" t="s">
        <v>27</v>
      </c>
      <c r="B19" s="65">
        <v>19</v>
      </c>
      <c r="C19" s="65">
        <v>1066</v>
      </c>
      <c r="D19" s="65">
        <v>1138</v>
      </c>
      <c r="E19" s="65">
        <v>2</v>
      </c>
      <c r="F19" s="65">
        <v>0</v>
      </c>
      <c r="G19" s="65">
        <v>1</v>
      </c>
      <c r="H19" s="65">
        <v>9</v>
      </c>
      <c r="I19" s="65">
        <v>2</v>
      </c>
      <c r="J19" s="65">
        <v>0</v>
      </c>
      <c r="K19" s="65">
        <v>0</v>
      </c>
      <c r="L19" s="65">
        <v>0</v>
      </c>
      <c r="M19" s="86">
        <f t="shared" si="0"/>
        <v>2237</v>
      </c>
      <c r="N19" s="23" t="s">
        <v>129</v>
      </c>
    </row>
    <row r="20" spans="1:14" x14ac:dyDescent="0.25">
      <c r="A20" s="35" t="s">
        <v>28</v>
      </c>
      <c r="B20" s="2">
        <v>64</v>
      </c>
      <c r="C20" s="2">
        <v>12970</v>
      </c>
      <c r="D20" s="2">
        <v>6529</v>
      </c>
      <c r="E20" s="2">
        <v>24</v>
      </c>
      <c r="F20" s="2">
        <v>2</v>
      </c>
      <c r="G20" s="2">
        <v>9</v>
      </c>
      <c r="H20" s="2">
        <v>9</v>
      </c>
      <c r="I20" s="2">
        <v>7</v>
      </c>
      <c r="J20" s="2">
        <v>14</v>
      </c>
      <c r="K20" s="2">
        <v>0</v>
      </c>
      <c r="L20" s="2">
        <v>6</v>
      </c>
      <c r="M20" s="6">
        <f t="shared" si="0"/>
        <v>19634</v>
      </c>
      <c r="N20" s="23" t="s">
        <v>130</v>
      </c>
    </row>
    <row r="21" spans="1:14" x14ac:dyDescent="0.25">
      <c r="A21" s="64" t="s">
        <v>29</v>
      </c>
      <c r="B21" s="65">
        <v>314</v>
      </c>
      <c r="C21" s="65">
        <v>31554</v>
      </c>
      <c r="D21" s="65">
        <v>10237</v>
      </c>
      <c r="E21" s="65">
        <v>35</v>
      </c>
      <c r="F21" s="65">
        <v>5</v>
      </c>
      <c r="G21" s="65">
        <v>0</v>
      </c>
      <c r="H21" s="65">
        <v>73</v>
      </c>
      <c r="I21" s="65">
        <v>19</v>
      </c>
      <c r="J21" s="65">
        <v>3</v>
      </c>
      <c r="K21" s="65">
        <v>0</v>
      </c>
      <c r="L21" s="65">
        <v>0</v>
      </c>
      <c r="M21" s="86">
        <f t="shared" si="0"/>
        <v>42240</v>
      </c>
      <c r="N21" s="23" t="s">
        <v>131</v>
      </c>
    </row>
    <row r="22" spans="1:14" x14ac:dyDescent="0.25">
      <c r="A22" s="35" t="s">
        <v>30</v>
      </c>
      <c r="B22" s="2">
        <v>52</v>
      </c>
      <c r="C22" s="2">
        <v>11762</v>
      </c>
      <c r="D22" s="2">
        <v>3201</v>
      </c>
      <c r="E22" s="2">
        <v>4</v>
      </c>
      <c r="F22" s="2">
        <v>1</v>
      </c>
      <c r="G22" s="2">
        <v>1</v>
      </c>
      <c r="H22" s="2">
        <v>32</v>
      </c>
      <c r="I22" s="2">
        <v>7</v>
      </c>
      <c r="J22" s="2">
        <v>0</v>
      </c>
      <c r="K22" s="2">
        <v>0</v>
      </c>
      <c r="L22" s="2">
        <v>0</v>
      </c>
      <c r="M22" s="6">
        <f>SUM(B22:L22)</f>
        <v>15060</v>
      </c>
      <c r="N22" s="23" t="s">
        <v>132</v>
      </c>
    </row>
    <row r="23" spans="1:14" x14ac:dyDescent="0.25">
      <c r="A23" s="64" t="s">
        <v>31</v>
      </c>
      <c r="B23" s="65">
        <v>251</v>
      </c>
      <c r="C23" s="65">
        <v>2807</v>
      </c>
      <c r="D23" s="65">
        <v>785</v>
      </c>
      <c r="E23" s="65">
        <v>1</v>
      </c>
      <c r="F23" s="65">
        <v>0</v>
      </c>
      <c r="G23" s="65">
        <v>0</v>
      </c>
      <c r="H23" s="65">
        <v>21</v>
      </c>
      <c r="I23" s="65">
        <v>7</v>
      </c>
      <c r="J23" s="65">
        <v>0</v>
      </c>
      <c r="K23" s="65">
        <v>0</v>
      </c>
      <c r="L23" s="65">
        <v>0</v>
      </c>
      <c r="M23" s="86">
        <f t="shared" si="0"/>
        <v>3872</v>
      </c>
      <c r="N23" s="23" t="s">
        <v>133</v>
      </c>
    </row>
    <row r="24" spans="1:14" x14ac:dyDescent="0.25">
      <c r="A24" s="35" t="s">
        <v>32</v>
      </c>
      <c r="B24" s="2">
        <v>2</v>
      </c>
      <c r="C24" s="2">
        <v>389</v>
      </c>
      <c r="D24" s="2">
        <v>269</v>
      </c>
      <c r="E24" s="2">
        <v>0</v>
      </c>
      <c r="F24" s="2">
        <v>0</v>
      </c>
      <c r="G24" s="2">
        <v>0</v>
      </c>
      <c r="H24" s="2">
        <v>4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666</v>
      </c>
      <c r="N24" s="23" t="s">
        <v>134</v>
      </c>
    </row>
    <row r="25" spans="1:14" x14ac:dyDescent="0.25">
      <c r="A25" s="64" t="s">
        <v>33</v>
      </c>
      <c r="B25" s="65">
        <v>597</v>
      </c>
      <c r="C25" s="65">
        <v>91328</v>
      </c>
      <c r="D25" s="65">
        <v>16371</v>
      </c>
      <c r="E25" s="65">
        <v>99</v>
      </c>
      <c r="F25" s="65">
        <v>10</v>
      </c>
      <c r="G25" s="65">
        <v>21</v>
      </c>
      <c r="H25" s="65">
        <v>257</v>
      </c>
      <c r="I25" s="65">
        <v>81</v>
      </c>
      <c r="J25" s="65">
        <v>17</v>
      </c>
      <c r="K25" s="65">
        <v>0</v>
      </c>
      <c r="L25" s="65">
        <v>0</v>
      </c>
      <c r="M25" s="86">
        <f t="shared" si="0"/>
        <v>108781</v>
      </c>
      <c r="N25" s="23" t="s">
        <v>135</v>
      </c>
    </row>
    <row r="26" spans="1:14" x14ac:dyDescent="0.25">
      <c r="A26" s="35" t="s">
        <v>34</v>
      </c>
      <c r="B26" s="2">
        <v>4</v>
      </c>
      <c r="C26" s="2">
        <v>2204</v>
      </c>
      <c r="D26" s="2">
        <v>878</v>
      </c>
      <c r="E26" s="2">
        <v>3</v>
      </c>
      <c r="F26" s="2">
        <v>0</v>
      </c>
      <c r="G26" s="2">
        <v>0</v>
      </c>
      <c r="H26" s="2">
        <v>11</v>
      </c>
      <c r="I26" s="2">
        <v>7</v>
      </c>
      <c r="J26" s="2">
        <v>10</v>
      </c>
      <c r="K26" s="2">
        <v>0</v>
      </c>
      <c r="L26" s="2">
        <v>0</v>
      </c>
      <c r="M26" s="6">
        <f t="shared" si="0"/>
        <v>3117</v>
      </c>
      <c r="N26" s="23" t="s">
        <v>136</v>
      </c>
    </row>
    <row r="27" spans="1:14" x14ac:dyDescent="0.25">
      <c r="A27" s="64" t="s">
        <v>35</v>
      </c>
      <c r="B27" s="65">
        <v>121</v>
      </c>
      <c r="C27" s="65">
        <v>8957</v>
      </c>
      <c r="D27" s="65">
        <v>4259</v>
      </c>
      <c r="E27" s="65">
        <v>6</v>
      </c>
      <c r="F27" s="65">
        <v>0</v>
      </c>
      <c r="G27" s="65">
        <v>2</v>
      </c>
      <c r="H27" s="65">
        <v>139</v>
      </c>
      <c r="I27" s="65">
        <v>59</v>
      </c>
      <c r="J27" s="65">
        <v>0</v>
      </c>
      <c r="K27" s="65">
        <v>0</v>
      </c>
      <c r="L27" s="65">
        <v>0</v>
      </c>
      <c r="M27" s="86">
        <f t="shared" si="0"/>
        <v>13543</v>
      </c>
      <c r="N27" s="23" t="s">
        <v>137</v>
      </c>
    </row>
    <row r="28" spans="1:14" x14ac:dyDescent="0.25">
      <c r="A28" s="35" t="s">
        <v>36</v>
      </c>
      <c r="B28" s="2">
        <v>776</v>
      </c>
      <c r="C28" s="2">
        <v>14275</v>
      </c>
      <c r="D28" s="2">
        <v>2260</v>
      </c>
      <c r="E28" s="2">
        <v>10</v>
      </c>
      <c r="F28" s="2">
        <v>1</v>
      </c>
      <c r="G28" s="2">
        <v>8</v>
      </c>
      <c r="H28" s="2">
        <v>35</v>
      </c>
      <c r="I28" s="2">
        <v>8</v>
      </c>
      <c r="J28" s="2">
        <v>0</v>
      </c>
      <c r="K28" s="2">
        <v>0</v>
      </c>
      <c r="L28" s="2">
        <v>0</v>
      </c>
      <c r="M28" s="6">
        <f t="shared" si="0"/>
        <v>17373</v>
      </c>
      <c r="N28" s="23" t="s">
        <v>138</v>
      </c>
    </row>
    <row r="29" spans="1:14" x14ac:dyDescent="0.25">
      <c r="A29" s="64" t="s">
        <v>37</v>
      </c>
      <c r="B29" s="65">
        <v>2</v>
      </c>
      <c r="C29" s="65">
        <v>618</v>
      </c>
      <c r="D29" s="65">
        <v>200</v>
      </c>
      <c r="E29" s="65">
        <v>3</v>
      </c>
      <c r="F29" s="65">
        <v>0</v>
      </c>
      <c r="G29" s="65">
        <v>0</v>
      </c>
      <c r="H29" s="65">
        <v>48</v>
      </c>
      <c r="I29" s="65">
        <v>10</v>
      </c>
      <c r="J29" s="65">
        <v>3</v>
      </c>
      <c r="K29" s="65">
        <v>0</v>
      </c>
      <c r="L29" s="65">
        <v>0</v>
      </c>
      <c r="M29" s="86">
        <f t="shared" si="0"/>
        <v>884</v>
      </c>
      <c r="N29" s="23" t="s">
        <v>139</v>
      </c>
    </row>
    <row r="30" spans="1:14" x14ac:dyDescent="0.25">
      <c r="A30" s="35" t="s">
        <v>38</v>
      </c>
      <c r="B30" s="2">
        <v>37</v>
      </c>
      <c r="C30" s="2">
        <v>11337</v>
      </c>
      <c r="D30" s="2">
        <v>3881</v>
      </c>
      <c r="E30" s="2">
        <v>6</v>
      </c>
      <c r="F30" s="2">
        <v>2</v>
      </c>
      <c r="G30" s="2">
        <v>0</v>
      </c>
      <c r="H30" s="2">
        <v>10</v>
      </c>
      <c r="I30" s="2">
        <v>6</v>
      </c>
      <c r="J30" s="2">
        <v>2</v>
      </c>
      <c r="K30" s="2">
        <v>0</v>
      </c>
      <c r="L30" s="2">
        <v>1</v>
      </c>
      <c r="M30" s="6">
        <f t="shared" si="0"/>
        <v>15282</v>
      </c>
      <c r="N30" s="23" t="s">
        <v>140</v>
      </c>
    </row>
    <row r="31" spans="1:14" x14ac:dyDescent="0.25">
      <c r="A31" s="64" t="s">
        <v>39</v>
      </c>
      <c r="B31" s="65">
        <v>53</v>
      </c>
      <c r="C31" s="65">
        <v>12667</v>
      </c>
      <c r="D31" s="65">
        <v>1888</v>
      </c>
      <c r="E31" s="65">
        <v>7</v>
      </c>
      <c r="F31" s="65">
        <v>0</v>
      </c>
      <c r="G31" s="65">
        <v>0</v>
      </c>
      <c r="H31" s="65">
        <v>41</v>
      </c>
      <c r="I31" s="65">
        <v>6</v>
      </c>
      <c r="J31" s="65">
        <v>0</v>
      </c>
      <c r="K31" s="65">
        <v>0</v>
      </c>
      <c r="L31" s="65">
        <v>0</v>
      </c>
      <c r="M31" s="86">
        <f t="shared" si="0"/>
        <v>14662</v>
      </c>
      <c r="N31" s="23" t="s">
        <v>141</v>
      </c>
    </row>
    <row r="32" spans="1:14" x14ac:dyDescent="0.25">
      <c r="A32" s="35" t="s">
        <v>40</v>
      </c>
      <c r="B32" s="2">
        <v>31</v>
      </c>
      <c r="C32" s="2">
        <v>11584</v>
      </c>
      <c r="D32" s="2">
        <v>2066</v>
      </c>
      <c r="E32" s="2">
        <v>10</v>
      </c>
      <c r="F32" s="2">
        <v>0</v>
      </c>
      <c r="G32" s="2">
        <v>0</v>
      </c>
      <c r="H32" s="2">
        <v>24</v>
      </c>
      <c r="I32" s="2">
        <v>18</v>
      </c>
      <c r="J32" s="2">
        <v>1</v>
      </c>
      <c r="K32" s="2">
        <v>0</v>
      </c>
      <c r="L32" s="2">
        <v>0</v>
      </c>
      <c r="M32" s="6">
        <f t="shared" si="0"/>
        <v>13734</v>
      </c>
      <c r="N32" s="23" t="s">
        <v>142</v>
      </c>
    </row>
    <row r="33" spans="1:14" x14ac:dyDescent="0.25">
      <c r="A33" s="64" t="s">
        <v>41</v>
      </c>
      <c r="B33" s="65">
        <v>28</v>
      </c>
      <c r="C33" s="65">
        <v>2420</v>
      </c>
      <c r="D33" s="65">
        <v>1618</v>
      </c>
      <c r="E33" s="65">
        <v>20</v>
      </c>
      <c r="F33" s="65">
        <v>1</v>
      </c>
      <c r="G33" s="65">
        <v>1</v>
      </c>
      <c r="H33" s="65">
        <v>117</v>
      </c>
      <c r="I33" s="65">
        <v>78</v>
      </c>
      <c r="J33" s="65">
        <v>3</v>
      </c>
      <c r="K33" s="65">
        <v>0</v>
      </c>
      <c r="L33" s="65">
        <v>0</v>
      </c>
      <c r="M33" s="86">
        <f t="shared" si="0"/>
        <v>4286</v>
      </c>
      <c r="N33" s="23" t="s">
        <v>143</v>
      </c>
    </row>
    <row r="34" spans="1:14" x14ac:dyDescent="0.25">
      <c r="A34" s="35" t="s">
        <v>42</v>
      </c>
      <c r="B34" s="2">
        <v>49</v>
      </c>
      <c r="C34" s="2">
        <v>32785</v>
      </c>
      <c r="D34" s="2">
        <v>7682</v>
      </c>
      <c r="E34" s="2">
        <v>112</v>
      </c>
      <c r="F34" s="2">
        <v>25</v>
      </c>
      <c r="G34" s="2">
        <v>9</v>
      </c>
      <c r="H34" s="2">
        <v>148</v>
      </c>
      <c r="I34" s="2">
        <v>56</v>
      </c>
      <c r="J34" s="2">
        <v>23</v>
      </c>
      <c r="K34" s="2">
        <v>4</v>
      </c>
      <c r="L34" s="2">
        <v>20</v>
      </c>
      <c r="M34" s="6">
        <f t="shared" si="0"/>
        <v>40913</v>
      </c>
      <c r="N34" s="23" t="s">
        <v>217</v>
      </c>
    </row>
    <row r="35" spans="1:14" x14ac:dyDescent="0.25">
      <c r="A35" s="64" t="s">
        <v>43</v>
      </c>
      <c r="B35" s="65">
        <v>18</v>
      </c>
      <c r="C35" s="65">
        <v>1366</v>
      </c>
      <c r="D35" s="65">
        <v>663</v>
      </c>
      <c r="E35" s="65">
        <v>0</v>
      </c>
      <c r="F35" s="65">
        <v>0</v>
      </c>
      <c r="G35" s="65">
        <v>1</v>
      </c>
      <c r="H35" s="65">
        <v>67</v>
      </c>
      <c r="I35" s="65">
        <v>18</v>
      </c>
      <c r="J35" s="65">
        <v>3</v>
      </c>
      <c r="K35" s="65">
        <v>0</v>
      </c>
      <c r="L35" s="65">
        <v>0</v>
      </c>
      <c r="M35" s="86">
        <f t="shared" si="0"/>
        <v>2136</v>
      </c>
      <c r="N35" s="23" t="s">
        <v>144</v>
      </c>
    </row>
    <row r="36" spans="1:14" x14ac:dyDescent="0.25">
      <c r="A36" s="35" t="s">
        <v>44</v>
      </c>
      <c r="B36" s="2">
        <v>139</v>
      </c>
      <c r="C36" s="2">
        <v>24749</v>
      </c>
      <c r="D36" s="2">
        <v>5801</v>
      </c>
      <c r="E36" s="2">
        <v>48</v>
      </c>
      <c r="F36" s="2">
        <v>3</v>
      </c>
      <c r="G36" s="2">
        <v>3</v>
      </c>
      <c r="H36" s="2">
        <v>61</v>
      </c>
      <c r="I36" s="2">
        <v>22</v>
      </c>
      <c r="J36" s="2">
        <v>1</v>
      </c>
      <c r="K36" s="2">
        <v>0</v>
      </c>
      <c r="L36" s="2">
        <v>0</v>
      </c>
      <c r="M36" s="6">
        <f t="shared" si="0"/>
        <v>30827</v>
      </c>
      <c r="N36" s="23" t="s">
        <v>145</v>
      </c>
    </row>
    <row r="37" spans="1:14" x14ac:dyDescent="0.25">
      <c r="A37" s="64" t="s">
        <v>45</v>
      </c>
      <c r="B37" s="65">
        <v>49</v>
      </c>
      <c r="C37" s="65">
        <v>4799</v>
      </c>
      <c r="D37" s="65">
        <v>789</v>
      </c>
      <c r="E37" s="65">
        <v>6</v>
      </c>
      <c r="F37" s="65">
        <v>0</v>
      </c>
      <c r="G37" s="65">
        <v>0</v>
      </c>
      <c r="H37" s="65">
        <v>50</v>
      </c>
      <c r="I37" s="65">
        <v>16</v>
      </c>
      <c r="J37" s="65">
        <v>0</v>
      </c>
      <c r="K37" s="65">
        <v>0</v>
      </c>
      <c r="L37" s="65">
        <v>0</v>
      </c>
      <c r="M37" s="86">
        <f t="shared" si="0"/>
        <v>5709</v>
      </c>
      <c r="N37" s="23" t="s">
        <v>146</v>
      </c>
    </row>
    <row r="38" spans="1:14" x14ac:dyDescent="0.25">
      <c r="A38" s="35" t="s">
        <v>46</v>
      </c>
      <c r="B38" s="2">
        <v>2</v>
      </c>
      <c r="C38" s="2">
        <v>2042</v>
      </c>
      <c r="D38" s="2">
        <v>1097</v>
      </c>
      <c r="E38" s="2">
        <v>3</v>
      </c>
      <c r="F38" s="2">
        <v>0</v>
      </c>
      <c r="G38" s="2">
        <v>0</v>
      </c>
      <c r="H38" s="2">
        <v>11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3161</v>
      </c>
      <c r="N38" s="23" t="s">
        <v>147</v>
      </c>
    </row>
    <row r="39" spans="1:14" ht="9.75" customHeight="1" x14ac:dyDescent="0.25">
      <c r="A39" s="15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4" ht="24.75" customHeight="1" x14ac:dyDescent="0.25">
      <c r="A40" s="56" t="s">
        <v>63</v>
      </c>
      <c r="B40" s="57">
        <f t="shared" ref="B40:M40" si="1">SUM(B7:B38)</f>
        <v>4859</v>
      </c>
      <c r="C40" s="57">
        <f t="shared" si="1"/>
        <v>496870</v>
      </c>
      <c r="D40" s="57">
        <f t="shared" si="1"/>
        <v>113636</v>
      </c>
      <c r="E40" s="57">
        <f t="shared" si="1"/>
        <v>781</v>
      </c>
      <c r="F40" s="57">
        <f t="shared" si="1"/>
        <v>98</v>
      </c>
      <c r="G40" s="57">
        <f t="shared" si="1"/>
        <v>151</v>
      </c>
      <c r="H40" s="57">
        <f t="shared" si="1"/>
        <v>2906</v>
      </c>
      <c r="I40" s="57">
        <f t="shared" si="1"/>
        <v>726</v>
      </c>
      <c r="J40" s="57">
        <f t="shared" si="1"/>
        <v>135</v>
      </c>
      <c r="K40" s="57">
        <f t="shared" si="1"/>
        <v>18</v>
      </c>
      <c r="L40" s="57">
        <f t="shared" si="1"/>
        <v>60</v>
      </c>
      <c r="M40" s="57">
        <f t="shared" si="1"/>
        <v>620240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2023-03-09T20:17:32Z</dcterms:modified>
</cp:coreProperties>
</file>