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A2CA44D0-4034-47F7-89E7-9601438F9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.1 " sheetId="5" r:id="rId1"/>
    <sheet name="9.2" sheetId="28" r:id="rId2"/>
    <sheet name="9.3" sheetId="29" r:id="rId3"/>
    <sheet name="9.4" sheetId="30" r:id="rId4"/>
    <sheet name="9.5" sheetId="31" r:id="rId5"/>
    <sheet name="9.6" sheetId="20" r:id="rId6"/>
    <sheet name="9.7" sheetId="21" r:id="rId7"/>
  </sheets>
  <definedNames>
    <definedName name="_xlnm.Print_Area" localSheetId="0">'9.1 '!$A$1:$T$77</definedName>
    <definedName name="_xlnm.Print_Area" localSheetId="5">'9.6'!$A$1:$I$40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4" i="30" l="1"/>
  <c r="C114" i="30"/>
  <c r="D463" i="31"/>
  <c r="C463" i="31"/>
  <c r="C451" i="31"/>
  <c r="D381" i="31"/>
  <c r="D451" i="31" s="1"/>
  <c r="D354" i="31"/>
  <c r="C354" i="31"/>
  <c r="D344" i="31"/>
  <c r="C344" i="31"/>
  <c r="D334" i="31"/>
  <c r="C334" i="31"/>
  <c r="D309" i="31"/>
  <c r="C309" i="31"/>
  <c r="D305" i="31"/>
  <c r="C305" i="31"/>
  <c r="D275" i="31"/>
  <c r="C275" i="31"/>
  <c r="D228" i="31"/>
  <c r="C228" i="31"/>
  <c r="D142" i="31"/>
  <c r="C142" i="31"/>
  <c r="D131" i="31"/>
  <c r="C131" i="31"/>
  <c r="D127" i="31"/>
  <c r="C127" i="31"/>
  <c r="C465" i="31" s="1"/>
  <c r="D114" i="31"/>
  <c r="C114" i="31"/>
  <c r="D102" i="31"/>
  <c r="C102" i="31"/>
  <c r="D69" i="31"/>
  <c r="C69" i="31"/>
  <c r="D50" i="31"/>
  <c r="C50" i="31"/>
  <c r="D18" i="31"/>
  <c r="C18" i="31"/>
  <c r="D140" i="30"/>
  <c r="C140" i="30"/>
  <c r="D136" i="30"/>
  <c r="C136" i="30"/>
  <c r="D133" i="30"/>
  <c r="C133" i="30"/>
  <c r="D123" i="30"/>
  <c r="C123" i="30"/>
  <c r="D117" i="30"/>
  <c r="C117" i="30"/>
  <c r="D109" i="30"/>
  <c r="C109" i="30"/>
  <c r="D104" i="30"/>
  <c r="C104" i="30"/>
  <c r="D97" i="30"/>
  <c r="C97" i="30"/>
  <c r="D92" i="30"/>
  <c r="C92" i="30"/>
  <c r="D87" i="30"/>
  <c r="C87" i="30"/>
  <c r="D84" i="30"/>
  <c r="C84" i="30"/>
  <c r="D81" i="30"/>
  <c r="C81" i="30"/>
  <c r="D78" i="30"/>
  <c r="C78" i="30"/>
  <c r="D68" i="30"/>
  <c r="C68" i="30"/>
  <c r="D62" i="30"/>
  <c r="C62" i="30"/>
  <c r="D58" i="30"/>
  <c r="C58" i="30"/>
  <c r="D43" i="30"/>
  <c r="C43" i="30"/>
  <c r="D39" i="30"/>
  <c r="C39" i="30"/>
  <c r="D36" i="30"/>
  <c r="C36" i="30"/>
  <c r="D32" i="30"/>
  <c r="C32" i="30"/>
  <c r="D27" i="30"/>
  <c r="C27" i="30"/>
  <c r="D22" i="30"/>
  <c r="C22" i="30"/>
  <c r="D16" i="30"/>
  <c r="C16" i="30"/>
  <c r="D12" i="30"/>
  <c r="C12" i="30"/>
  <c r="D8" i="30"/>
  <c r="C8" i="30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W13" i="29"/>
  <c r="W12" i="29"/>
  <c r="W11" i="29"/>
  <c r="W10" i="29"/>
  <c r="W9" i="29"/>
  <c r="W8" i="29"/>
  <c r="W7" i="29"/>
  <c r="W6" i="29"/>
  <c r="W14" i="29" s="1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C18" i="28"/>
  <c r="AC17" i="28"/>
  <c r="AC16" i="28"/>
  <c r="AC15" i="28"/>
  <c r="AC14" i="28"/>
  <c r="AC13" i="28"/>
  <c r="AC12" i="28"/>
  <c r="AC11" i="28"/>
  <c r="AC10" i="28"/>
  <c r="AC9" i="28"/>
  <c r="AC8" i="28"/>
  <c r="AC7" i="28"/>
  <c r="AC6" i="28"/>
  <c r="AC19" i="28" s="1"/>
  <c r="C142" i="30" l="1"/>
  <c r="D142" i="30"/>
  <c r="D465" i="31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B40" i="21" l="1"/>
  <c r="D40" i="21" l="1"/>
  <c r="C40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3" i="21"/>
  <c r="E15" i="21"/>
  <c r="E14" i="21"/>
  <c r="E12" i="21"/>
  <c r="E11" i="21"/>
  <c r="E10" i="21"/>
  <c r="E9" i="21"/>
  <c r="E8" i="21"/>
  <c r="E7" i="21"/>
  <c r="D40" i="20"/>
  <c r="C40" i="20"/>
  <c r="B40" i="20"/>
  <c r="E40" i="20" l="1"/>
  <c r="E40" i="21"/>
  <c r="B42" i="5" l="1"/>
  <c r="D10" i="5" l="1"/>
  <c r="D11" i="5"/>
  <c r="D12" i="5"/>
  <c r="D13" i="5"/>
  <c r="D14" i="5"/>
  <c r="D16" i="5"/>
  <c r="D17" i="5"/>
  <c r="D15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9" i="5"/>
  <c r="D42" i="5" l="1"/>
  <c r="C42" i="5"/>
</calcChain>
</file>

<file path=xl/sharedStrings.xml><?xml version="1.0" encoding="utf-8"?>
<sst xmlns="http://schemas.openxmlformats.org/spreadsheetml/2006/main" count="968" uniqueCount="592">
  <si>
    <t>Baja California</t>
  </si>
  <si>
    <t>Baja California Sur</t>
  </si>
  <si>
    <t>Colima</t>
  </si>
  <si>
    <t>Chihuahua</t>
  </si>
  <si>
    <t>Guanajuato</t>
  </si>
  <si>
    <t>Guerrero</t>
  </si>
  <si>
    <t>Hidalgo</t>
  </si>
  <si>
    <t>Jalisco</t>
  </si>
  <si>
    <t>Michoacán</t>
  </si>
  <si>
    <t>Nayarit</t>
  </si>
  <si>
    <t>Oaxaca</t>
  </si>
  <si>
    <t>Puebla</t>
  </si>
  <si>
    <t>Quintana Roo</t>
  </si>
  <si>
    <t>San Luis Potosí</t>
  </si>
  <si>
    <t>Sinaloa</t>
  </si>
  <si>
    <t>Sonora</t>
  </si>
  <si>
    <t>Tamaulipas</t>
  </si>
  <si>
    <t>Tlaxcala</t>
  </si>
  <si>
    <t>Zacatecas</t>
  </si>
  <si>
    <t>Yucatán</t>
  </si>
  <si>
    <t>Campeche</t>
  </si>
  <si>
    <t>Chiapas</t>
  </si>
  <si>
    <t>Morelos</t>
  </si>
  <si>
    <t>Terminales</t>
  </si>
  <si>
    <t>Individuales</t>
  </si>
  <si>
    <t>Centrales</t>
  </si>
  <si>
    <t>Aguascalientes</t>
  </si>
  <si>
    <t>Nuevo León</t>
  </si>
  <si>
    <t>Querétaro</t>
  </si>
  <si>
    <t>Coahuila</t>
  </si>
  <si>
    <t>Durango</t>
  </si>
  <si>
    <t>Estado de México</t>
  </si>
  <si>
    <t>Tabasco</t>
  </si>
  <si>
    <t>Veracruz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</si>
  <si>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</si>
  <si>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</si>
  <si>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</si>
  <si>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</si>
  <si>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</si>
  <si>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</si>
  <si>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</si>
  <si>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</si>
  <si>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</si>
  <si>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</si>
  <si>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</si>
  <si>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</si>
  <si>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</si>
  <si>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</si>
  <si>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</si>
  <si>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</si>
  <si>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</si>
  <si>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</si>
  <si>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</si>
  <si>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</si>
  <si>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</si>
  <si>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</si>
  <si>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</si>
  <si>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</si>
  <si>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</si>
  <si>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</si>
  <si>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</si>
  <si>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</si>
  <si>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</si>
  <si>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Entidad Federativa</t>
  </si>
  <si>
    <t>Total Nacional</t>
  </si>
  <si>
    <t>Total</t>
  </si>
  <si>
    <t>Unidades de Condiciones Físico-Mecánicas</t>
  </si>
  <si>
    <t>Ciudad de México</t>
  </si>
  <si>
    <t>CDMX</t>
  </si>
  <si>
    <t>CAMP</t>
  </si>
  <si>
    <t>TAMS</t>
  </si>
  <si>
    <t>9.  Servicios Auxiliares del Autotransporte</t>
  </si>
  <si>
    <t>9.1   Terminales Centrales  e Individuales de Pasajeros</t>
  </si>
  <si>
    <t>Tipo A</t>
  </si>
  <si>
    <t>Tipo B</t>
  </si>
  <si>
    <t>Tipo C</t>
  </si>
  <si>
    <t>CAM</t>
  </si>
  <si>
    <t>TAM</t>
  </si>
  <si>
    <t>EU</t>
  </si>
  <si>
    <t>Población</t>
  </si>
  <si>
    <t>Mexicali</t>
  </si>
  <si>
    <t>Tijuana</t>
  </si>
  <si>
    <t>Carmen</t>
  </si>
  <si>
    <t>Arriaga</t>
  </si>
  <si>
    <t>Comitán de Domínguez</t>
  </si>
  <si>
    <t>Tapachula</t>
  </si>
  <si>
    <t>Tuxtla Gutiérrez</t>
  </si>
  <si>
    <t>Ciudad Juárez</t>
  </si>
  <si>
    <t>Parral</t>
  </si>
  <si>
    <t>Norte</t>
  </si>
  <si>
    <t>Oriente</t>
  </si>
  <si>
    <t>Sur</t>
  </si>
  <si>
    <t>Saltillo</t>
  </si>
  <si>
    <t>Toreón</t>
  </si>
  <si>
    <t>Manzanillo</t>
  </si>
  <si>
    <t>Culiacán</t>
  </si>
  <si>
    <t>Gómez Palacio</t>
  </si>
  <si>
    <t>Celaya</t>
  </si>
  <si>
    <t>Cortazar</t>
  </si>
  <si>
    <t>Irapuato</t>
  </si>
  <si>
    <t>León</t>
  </si>
  <si>
    <t>Moroleón</t>
  </si>
  <si>
    <t>Salamanca</t>
  </si>
  <si>
    <t>Salvatierra</t>
  </si>
  <si>
    <t>San Felipe</t>
  </si>
  <si>
    <t>San Luis de la Paz</t>
  </si>
  <si>
    <t>San Miguel de Allende</t>
  </si>
  <si>
    <t>Uriangato</t>
  </si>
  <si>
    <t>Acapulco de Juárez</t>
  </si>
  <si>
    <t>Chilpancingo De Los Bravo</t>
  </si>
  <si>
    <t>Huichapan</t>
  </si>
  <si>
    <t>Pachuca</t>
  </si>
  <si>
    <t>Tulancingo De Bravo</t>
  </si>
  <si>
    <t>La Barca</t>
  </si>
  <si>
    <t>Zapopan</t>
  </si>
  <si>
    <t>Encarnación de Díaz</t>
  </si>
  <si>
    <t>Guadalajara</t>
  </si>
  <si>
    <t>Puerto Vallarta</t>
  </si>
  <si>
    <t>San Juan de los Lagos</t>
  </si>
  <si>
    <t>La Piedad</t>
  </si>
  <si>
    <t>Tepic</t>
  </si>
  <si>
    <t>Monterrey</t>
  </si>
  <si>
    <t>Oaxaca de Juárez</t>
  </si>
  <si>
    <t>Salina Crúz</t>
  </si>
  <si>
    <t>Santa María Huatulco</t>
  </si>
  <si>
    <t>Huachinango</t>
  </si>
  <si>
    <t>Amealco</t>
  </si>
  <si>
    <t>Cadereyta</t>
  </si>
  <si>
    <t>San Juan del Río</t>
  </si>
  <si>
    <t>Tequisquiapan</t>
  </si>
  <si>
    <t>Cd. Valles</t>
  </si>
  <si>
    <t>Matehuala</t>
  </si>
  <si>
    <t>Mazatlán</t>
  </si>
  <si>
    <t>Hermosillo</t>
  </si>
  <si>
    <t>Cd. Victoria</t>
  </si>
  <si>
    <t>Matamoros</t>
  </si>
  <si>
    <t>Reynosa</t>
  </si>
  <si>
    <t>Tampico</t>
  </si>
  <si>
    <t>Tuxpan</t>
  </si>
  <si>
    <t>Jaltipan</t>
  </si>
  <si>
    <t>Martínez De La Torre</t>
  </si>
  <si>
    <t>Minatitlán</t>
  </si>
  <si>
    <t>Panuco</t>
  </si>
  <si>
    <t>Perote</t>
  </si>
  <si>
    <t>Poza Rica De Hidalgo</t>
  </si>
  <si>
    <t>Mérida</t>
  </si>
  <si>
    <t>Fresnillo</t>
  </si>
  <si>
    <t>Calakmul</t>
  </si>
  <si>
    <t>Terminal Calakmul ADO</t>
  </si>
  <si>
    <t>Autobuses de Oriente ADO, S.A. de C.V</t>
  </si>
  <si>
    <t>Champotón</t>
  </si>
  <si>
    <t>Autobuses del Sur, S.A. de C.V.</t>
  </si>
  <si>
    <t>Escarcega</t>
  </si>
  <si>
    <t>Escuintla</t>
  </si>
  <si>
    <t>Terminal Escuintla ADO</t>
  </si>
  <si>
    <t>Frontera Comalapa</t>
  </si>
  <si>
    <t>Terminal Frontera Comalapa ADO</t>
  </si>
  <si>
    <t>Huixtla</t>
  </si>
  <si>
    <t>Terminal Huixtla ADO</t>
  </si>
  <si>
    <t>Mapastepec</t>
  </si>
  <si>
    <t>Terminal Mapastepec ADO</t>
  </si>
  <si>
    <t>Motozintla</t>
  </si>
  <si>
    <t>Terminal Motozintla ADO</t>
  </si>
  <si>
    <t>Palenque</t>
  </si>
  <si>
    <t>Terminal Palenque ADO</t>
  </si>
  <si>
    <t>Pantelho</t>
  </si>
  <si>
    <t>Terminal Pantelho ADO</t>
  </si>
  <si>
    <t>Pijijiapan</t>
  </si>
  <si>
    <t>Terminal Pijijiapan ADO</t>
  </si>
  <si>
    <t>San Cristóbal De Las Casas</t>
  </si>
  <si>
    <t>Terminal San Cristóbal De Las Casas ADO</t>
  </si>
  <si>
    <t>Terminal Tapachula ADO</t>
  </si>
  <si>
    <t>Terminal Tapachula Rápidos del Sur</t>
  </si>
  <si>
    <t>Tecpatan</t>
  </si>
  <si>
    <t>Terminal Tecpatan ADO</t>
  </si>
  <si>
    <t>Tonalá</t>
  </si>
  <si>
    <t>Terminal Tonala ADO</t>
  </si>
  <si>
    <t xml:space="preserve">Terminal Tonala Rápidos del Sur </t>
  </si>
  <si>
    <t>Terminal Tuxtla Gutiérrez ADO</t>
  </si>
  <si>
    <t>Coyoacán</t>
  </si>
  <si>
    <t>Terminal Coyoacán, Ejecutiva del Sur ADO</t>
  </si>
  <si>
    <t>Cuahutémoc</t>
  </si>
  <si>
    <t>Ángel de la independencia ADO</t>
  </si>
  <si>
    <t>Gustavo A. Madero</t>
  </si>
  <si>
    <t>Terminal Gustavo A. Madero,  Politécnico ADO</t>
  </si>
  <si>
    <t>Terminal Gustavo A. Madero, Indios Verdes ADO</t>
  </si>
  <si>
    <t>Iztapalapa</t>
  </si>
  <si>
    <t>Terminal Gustavo A. Madero,  Cárcel de Mujeres ADO</t>
  </si>
  <si>
    <t>Terminal Gustavo A. Madero, Santa Martha Acatitla ADO</t>
  </si>
  <si>
    <t>Venustiano Carranza</t>
  </si>
  <si>
    <t>Terminal Gustavo A. Madero,  Aeropuerto 1 ADO</t>
  </si>
  <si>
    <t>Terminal Gustavo A. Madero,  Aeropuerto 2 ADO</t>
  </si>
  <si>
    <t>Terminal Venustiano Carranza, Balbuena ADO</t>
  </si>
  <si>
    <t>Terminal Venustiano Carranza, Hotel Antas ADO</t>
  </si>
  <si>
    <t>Terminal Venustiano Carranza, Llegadas Nacionales ADO</t>
  </si>
  <si>
    <t>Terminal Venustiano Carranza, Tepito ADO</t>
  </si>
  <si>
    <t>Acapulcode Juárez</t>
  </si>
  <si>
    <t>Terminal Acapulco de Juárez, Las Cruces ADO</t>
  </si>
  <si>
    <t>Terminal Acapulco de Juárez, Renacimiento ADO</t>
  </si>
  <si>
    <t>Arcelia</t>
  </si>
  <si>
    <t>Terminal Arcelia, ADO</t>
  </si>
  <si>
    <t>Benito Juárez</t>
  </si>
  <si>
    <t>Terminal Benito Juárez; ADO</t>
  </si>
  <si>
    <t>Coyuca de Benitez</t>
  </si>
  <si>
    <t>Terminal Coyuca de Benitez ADO</t>
  </si>
  <si>
    <t>Iguala De La Independencia</t>
  </si>
  <si>
    <t>Bienes y Construcciones, S.A. de C.V.</t>
  </si>
  <si>
    <t>Jose Azueta</t>
  </si>
  <si>
    <t>Juan R. Escudero</t>
  </si>
  <si>
    <t>Terminal Juan R. Escudero ADO</t>
  </si>
  <si>
    <t>Petatlán</t>
  </si>
  <si>
    <t>Terminal Petatlán ADO</t>
  </si>
  <si>
    <t>Pungarabato</t>
  </si>
  <si>
    <t>Terminal Pungarabato ADO</t>
  </si>
  <si>
    <t>Taxco De Alarcón</t>
  </si>
  <si>
    <t>Terminal Taxco de Alarcón ADO</t>
  </si>
  <si>
    <t>Tecpan De Galeana</t>
  </si>
  <si>
    <t>Transportes Olas del Pacífico</t>
  </si>
  <si>
    <t>Teloloapan</t>
  </si>
  <si>
    <t>Terminal Teloloapan ADO</t>
  </si>
  <si>
    <t>Tlapehuala</t>
  </si>
  <si>
    <t>Servicio Tranfronterizo Tierra Caliente, S.A. de C.V.</t>
  </si>
  <si>
    <t>Huejutla de Reyes</t>
  </si>
  <si>
    <t>Terminal Huejutla de Reyes ADO</t>
  </si>
  <si>
    <t>Pachuca De Soto</t>
  </si>
  <si>
    <t>Terminal Pachuca de Soto ADO</t>
  </si>
  <si>
    <t>Autotransportes Láser, S.A. de C.V.</t>
  </si>
  <si>
    <t>Zacualtipan De Ángeles</t>
  </si>
  <si>
    <t>México</t>
  </si>
  <si>
    <t>Ixtapaluca</t>
  </si>
  <si>
    <t>Terminal Ixtapaluca ADO</t>
  </si>
  <si>
    <t>Texcoco</t>
  </si>
  <si>
    <t>Coordinados de Córdoba, S.A. de C.V.</t>
  </si>
  <si>
    <t>Terminal Texcoco ADO</t>
  </si>
  <si>
    <t>Tlalnepantla de Baz</t>
  </si>
  <si>
    <t>Terminal Tlalnepantla de Baz ADO</t>
  </si>
  <si>
    <t>Valle De Chalco Solidaridad</t>
  </si>
  <si>
    <t>Terminal Valle de Chalco Solidaridad ADO</t>
  </si>
  <si>
    <t>Zumpango</t>
  </si>
  <si>
    <t>Terminal Zumpango ADO</t>
  </si>
  <si>
    <t>Lázaro Cardenas</t>
  </si>
  <si>
    <t>Terminal Lázaro Cardenas ADO</t>
  </si>
  <si>
    <t>Cuautla</t>
  </si>
  <si>
    <t>Omnibus Cristóbal Colón, S.A. de C.V.</t>
  </si>
  <si>
    <t>Terminal Cuautlixco ADO</t>
  </si>
  <si>
    <t>Cuernavaca</t>
  </si>
  <si>
    <t>Estrella de Oro, S.A. de C.V.</t>
  </si>
  <si>
    <t>Tepoztlán</t>
  </si>
  <si>
    <t>Terminal Tepoztlán ADO</t>
  </si>
  <si>
    <t>Yautepec</t>
  </si>
  <si>
    <t>Terminal Yautepec de Zaragoza ADO</t>
  </si>
  <si>
    <t>Terminal Ixtaltepec ADO</t>
  </si>
  <si>
    <t>Terminal Asunción Nochixtlán ADO</t>
  </si>
  <si>
    <t>Ciudad Ixtepec</t>
  </si>
  <si>
    <t>Terminal Ciudad Ixtepec ADO</t>
  </si>
  <si>
    <t>Terminal Eloxochitlán de Flores Magón ADO</t>
  </si>
  <si>
    <t>Heroica Ciudad De Huajuapan De León</t>
  </si>
  <si>
    <t>Terminal Heroica Ciudad De Huajuapan de Leon ADO</t>
  </si>
  <si>
    <t>Heroica Ciudad de Tlaxiaco</t>
  </si>
  <si>
    <t>Terminal Heroica Ciudad de Tlaxiaco ADO</t>
  </si>
  <si>
    <t>Huautla De Jiménez</t>
  </si>
  <si>
    <t>Terminal Huautla De Jiménez ADO</t>
  </si>
  <si>
    <t>Juchitan De Zaragoza</t>
  </si>
  <si>
    <t>Terminal Juchitán De Zaragoza ADO</t>
  </si>
  <si>
    <t>Loma Bonita</t>
  </si>
  <si>
    <t>Terminal Loma Bonita ADO</t>
  </si>
  <si>
    <t>Matías Romero</t>
  </si>
  <si>
    <t>Oaxaca De Juárez</t>
  </si>
  <si>
    <t>Terminal Oaxaca de Juárez, Cristóbal Colón ADO</t>
  </si>
  <si>
    <t>Terminal Oaxaca de Juárez, Periférico ADO</t>
  </si>
  <si>
    <t>Terminal Oaxaca de Juárez, Trinidad de Viguera ADO</t>
  </si>
  <si>
    <t>Putla Villa De Guerrero</t>
  </si>
  <si>
    <t>Terminal Putla ADO</t>
  </si>
  <si>
    <t>San Felipe Jalapa De Díaz</t>
  </si>
  <si>
    <t>Terminal San Felipe Jalapa de Díaz ADO</t>
  </si>
  <si>
    <t>San Jeronimo Tecoatl</t>
  </si>
  <si>
    <t>Terminal San Jerónimo Tecoatl ADO</t>
  </si>
  <si>
    <t>San Juan Bautista Tuxtepec</t>
  </si>
  <si>
    <t>Terminal San Juan Bautista Tuxtepec ADO</t>
  </si>
  <si>
    <t>San Juan Bautista Valle Nacional</t>
  </si>
  <si>
    <t>Sociedad Cooperativa de Autotransportes de Pasajeros Benito Juárez, S.C.L.</t>
  </si>
  <si>
    <t>San Juan Cacahuatepec</t>
  </si>
  <si>
    <t>Terminal Cacahuatepec ADO</t>
  </si>
  <si>
    <t>San Juan Cotzocon</t>
  </si>
  <si>
    <t>Terminal San Juan Cotzocon ADO</t>
  </si>
  <si>
    <t>San Lucas Ojitlán</t>
  </si>
  <si>
    <t>Terminal San Lucas Ojitlán ADO</t>
  </si>
  <si>
    <t>San Miguel Soyaltepec</t>
  </si>
  <si>
    <t>Terminal San Miguel Soyaltepec ADO</t>
  </si>
  <si>
    <t>San Pedro Amuzgos</t>
  </si>
  <si>
    <t>Terminal San Pedro Amuzgos ADO</t>
  </si>
  <si>
    <t>San Pedro Mixtepec - Distr. 22 -</t>
  </si>
  <si>
    <t xml:space="preserve">Terminal San Pedro Mixtepec, ADO </t>
  </si>
  <si>
    <t>San Pedro Pochutla</t>
  </si>
  <si>
    <t>Terminal San Pedro Pochutla ADO</t>
  </si>
  <si>
    <t>San Pedro Tapanatepec</t>
  </si>
  <si>
    <t>Terminal San Pedro Tapanatepec ADO</t>
  </si>
  <si>
    <t>Santa Maria Zacatepec</t>
  </si>
  <si>
    <t>Terminal Santa María Zacatepec ADO</t>
  </si>
  <si>
    <t>Santiago Pinotepa Nacional</t>
  </si>
  <si>
    <t>Central Camionera de Pinotepa ADO</t>
  </si>
  <si>
    <t>Santo Domingo Tehuantepec</t>
  </si>
  <si>
    <t>Terminal Santo Domingo Tehuantepec ADO</t>
  </si>
  <si>
    <t>Santo Domingo Zanatepec</t>
  </si>
  <si>
    <t>Terminal Zanatepec ADO</t>
  </si>
  <si>
    <t>Teotitlan De Flores Magon</t>
  </si>
  <si>
    <t>Terminal Teotitlán De Flores Magon ADO</t>
  </si>
  <si>
    <t>Tlacolula De Matamoros</t>
  </si>
  <si>
    <t>Terminal Tlacolula De Matamoros ADO</t>
  </si>
  <si>
    <t>Acajete</t>
  </si>
  <si>
    <t>Autotransportes Puebla Amozoc, S.A. de C.V.</t>
  </si>
  <si>
    <t>Terminal Acajete, Acatlan de Osorio ADO</t>
  </si>
  <si>
    <t>Terminal Acajete, Teziutlán ADO</t>
  </si>
  <si>
    <t>Acteopan</t>
  </si>
  <si>
    <t>Terminal Acteopan ADO</t>
  </si>
  <si>
    <t>Atempan</t>
  </si>
  <si>
    <t>Terminal Atempan ADO</t>
  </si>
  <si>
    <t>Cuetzalan Del Progreso</t>
  </si>
  <si>
    <t>Terminal Cuetzalan Del Progreso ADO</t>
  </si>
  <si>
    <t>Huauchinango</t>
  </si>
  <si>
    <t>Terminal Huauchinango ADO</t>
  </si>
  <si>
    <t>Oriental</t>
  </si>
  <si>
    <t>Terminal Oriental ADO</t>
  </si>
  <si>
    <t>Terminal Puebla Paseo Destino ADO</t>
  </si>
  <si>
    <t>San Martin Texmelucan</t>
  </si>
  <si>
    <t>Terminal San Martin Texmelucan ADO</t>
  </si>
  <si>
    <t>San Salvador El Seco</t>
  </si>
  <si>
    <t>Terminal El Seco ADO</t>
  </si>
  <si>
    <t>Tecamachalco</t>
  </si>
  <si>
    <t>Terminal Tecamachalco ADO</t>
  </si>
  <si>
    <t>Tlacotepec De Benito Juárez</t>
  </si>
  <si>
    <t>Terminal Tlacotepec De Benito Juárez ADO</t>
  </si>
  <si>
    <t>Tlatlauquitepec</t>
  </si>
  <si>
    <t>Terminal Tlatlauquitepec ADO</t>
  </si>
  <si>
    <t>Zacapoaxtla</t>
  </si>
  <si>
    <t>Terminal Zacapoaxtla ADO</t>
  </si>
  <si>
    <t>Zaragoza</t>
  </si>
  <si>
    <t>Terminal Zaragoza ADO</t>
  </si>
  <si>
    <t>Terminal Benito Juárez ADO</t>
  </si>
  <si>
    <t>Terminal Benito Juárez, AEROPUERTO CANCÚN T2 ADO</t>
  </si>
  <si>
    <t>Terminal Benito Juárez, AEROPUERTO CANCÚN T3 ADO</t>
  </si>
  <si>
    <t>Terminal Benito Juárez, AEROPUERTO CANCÚN T4 ADO</t>
  </si>
  <si>
    <t>Terminal Benito Juárez, Cancún ADO</t>
  </si>
  <si>
    <t>Jose Maria Morelos</t>
  </si>
  <si>
    <t>Terminal José María Morelos ADO</t>
  </si>
  <si>
    <t>Othon P. Blanco</t>
  </si>
  <si>
    <t>Terminal Othon P. Blanco, Bacalar</t>
  </si>
  <si>
    <t>Terminal Othon P. Blanco, Chetumal</t>
  </si>
  <si>
    <t>Solidaridad</t>
  </si>
  <si>
    <t>Terminal Solidaridad, Playa del Carmen Alterna ADO</t>
  </si>
  <si>
    <t>Terminal Solidaridad, Tulum ADO</t>
  </si>
  <si>
    <t>Terminal Solidaridad, Tulum Zona Arqueologica ADO</t>
  </si>
  <si>
    <t>Terminal Solidaridad, Xcaret ADO</t>
  </si>
  <si>
    <t>Terminal Solidaridad, Xel Ha ADO</t>
  </si>
  <si>
    <t>Río Verde</t>
  </si>
  <si>
    <t>Transportes Zima Real, S.A. de C.V.</t>
  </si>
  <si>
    <t>Balancan</t>
  </si>
  <si>
    <t>Terminal Balancan ADO</t>
  </si>
  <si>
    <t>Cardenas</t>
  </si>
  <si>
    <t>Centla</t>
  </si>
  <si>
    <t>Terminal Centla ADO</t>
  </si>
  <si>
    <t>Centro</t>
  </si>
  <si>
    <t>Terminal Centro, Villahermosa Intermedio ADO</t>
  </si>
  <si>
    <t>Comalcalco</t>
  </si>
  <si>
    <t>Terminal Comalcalco, Intermedio ADO</t>
  </si>
  <si>
    <t>Emiliano Zapata</t>
  </si>
  <si>
    <t>Terminal Emiliano Zapata ADO</t>
  </si>
  <si>
    <t>Huimanguillo</t>
  </si>
  <si>
    <t>Terminal Huimanguillo ADO</t>
  </si>
  <si>
    <t>Paraiso</t>
  </si>
  <si>
    <t>Terminal Paraiso, Intermedio ADO</t>
  </si>
  <si>
    <t>Tenosique</t>
  </si>
  <si>
    <t>Terminal Tenosique ADO</t>
  </si>
  <si>
    <t>Terminal Matamoros ADO</t>
  </si>
  <si>
    <t>Terminal Reynosa ADO</t>
  </si>
  <si>
    <t>Terminal Tampico ADO</t>
  </si>
  <si>
    <t>Apizaco</t>
  </si>
  <si>
    <t>Terminal Apizaco ADO</t>
  </si>
  <si>
    <t>Calpulalpan</t>
  </si>
  <si>
    <t>Terminal Calpulalpan ADO</t>
  </si>
  <si>
    <t>Huamantla</t>
  </si>
  <si>
    <t>Terminal Huamantla ADO</t>
  </si>
  <si>
    <t>Acayucan</t>
  </si>
  <si>
    <t>Autobuses de Oriente ADO, S.A. de C.V.</t>
  </si>
  <si>
    <t>Agua Dulce</t>
  </si>
  <si>
    <t>Altotonga</t>
  </si>
  <si>
    <t>Terminal Altotonga ADO</t>
  </si>
  <si>
    <t>Alvarado</t>
  </si>
  <si>
    <t>Angel R. Cabada</t>
  </si>
  <si>
    <t>Terminal Angel R. Cabada ADO</t>
  </si>
  <si>
    <t>Camerino Z. Mendoza</t>
  </si>
  <si>
    <t>Terminal Camerino Z. Mendoza ADO</t>
  </si>
  <si>
    <t>Catemaco</t>
  </si>
  <si>
    <t>Terminal Catemaco ADO</t>
  </si>
  <si>
    <t>Cerro Azul</t>
  </si>
  <si>
    <t>Terminal Cerro Azul ADO</t>
  </si>
  <si>
    <t>Chacaltianguis</t>
  </si>
  <si>
    <t>Terminal Chacaltianguis ADO</t>
  </si>
  <si>
    <t>Chicontepec</t>
  </si>
  <si>
    <t>Terminal Chicontepec de Tejada ADO</t>
  </si>
  <si>
    <t>Coatzacoalcos</t>
  </si>
  <si>
    <t>Terminal Coatzacoalcos ADO</t>
  </si>
  <si>
    <t>Cosamaloapan De Carpio</t>
  </si>
  <si>
    <t>Terminal Cosamaloapan De Carpio ADO</t>
  </si>
  <si>
    <t>Terminal Cosamaloapan De Carpio, Santa Cruz ADO</t>
  </si>
  <si>
    <t>Coscomatepec</t>
  </si>
  <si>
    <t>Terminal Coscomatepec ADO</t>
  </si>
  <si>
    <t>Fortin</t>
  </si>
  <si>
    <t>Terminal Fortin ADO</t>
  </si>
  <si>
    <t>Gutierrez Zamora</t>
  </si>
  <si>
    <t>Terminal Gutiérrez Zamora ADO</t>
  </si>
  <si>
    <t>Huatusco</t>
  </si>
  <si>
    <t>Terminal Huatusco ADO</t>
  </si>
  <si>
    <t>Isla</t>
  </si>
  <si>
    <t>Terminal Isla ADO</t>
  </si>
  <si>
    <t>Terminal José Azueta ADO</t>
  </si>
  <si>
    <t>Juan Rodríguez Clara</t>
  </si>
  <si>
    <t>Terminal Juan Rodríguez Clara ADO</t>
  </si>
  <si>
    <t>La Antigua</t>
  </si>
  <si>
    <t>Terminal La Antigua ADO</t>
  </si>
  <si>
    <t>Las Choapas</t>
  </si>
  <si>
    <t>Lerdo De Tejada</t>
  </si>
  <si>
    <t>Terminal Lerdo De Tejada ADO</t>
  </si>
  <si>
    <t>Minatitlan</t>
  </si>
  <si>
    <t>Terminal Minatitlan ADO</t>
  </si>
  <si>
    <t>Misantla</t>
  </si>
  <si>
    <t>Terminal Misantla ADO</t>
  </si>
  <si>
    <t>Autobuses de Oriente ADO, S.A. de C.V. I</t>
  </si>
  <si>
    <t>Nautla</t>
  </si>
  <si>
    <t>Autotransportes México, Texcoco, Calpulalpan, Apizaco, Huamantla y Anexas, S.A. de C.V.</t>
  </si>
  <si>
    <t>Orizaba</t>
  </si>
  <si>
    <t>Terminal Orizaba ADO</t>
  </si>
  <si>
    <t>Papantla</t>
  </si>
  <si>
    <t>Playa Vicente</t>
  </si>
  <si>
    <t>Terminal Playa Vicente ADO</t>
  </si>
  <si>
    <t>Terminal Poza Rica De Hidalgo ADO</t>
  </si>
  <si>
    <t>San Andrés Tuxtla</t>
  </si>
  <si>
    <t>Santiago Tuxtla</t>
  </si>
  <si>
    <t>Terminal Santiago Tuxtla ADO</t>
  </si>
  <si>
    <t>Tantoyuca</t>
  </si>
  <si>
    <t>Terminal Tantoyuca ADO</t>
  </si>
  <si>
    <t>Tecolutla</t>
  </si>
  <si>
    <t>Temapache</t>
  </si>
  <si>
    <t>Terminal Temapache ADO</t>
  </si>
  <si>
    <t>Tierra Blanca</t>
  </si>
  <si>
    <t>Terminal Tierra Blanca ADO</t>
  </si>
  <si>
    <t>Tlapacoyan</t>
  </si>
  <si>
    <t>Autobuses Alas de Oro, S.A. de C.V.</t>
  </si>
  <si>
    <t>Tres Valles</t>
  </si>
  <si>
    <t>Terminal Tres Valles ADO</t>
  </si>
  <si>
    <t>Vega De Alatorre</t>
  </si>
  <si>
    <t>Terminal Vega de la Torre ADO</t>
  </si>
  <si>
    <t>Xalapa</t>
  </si>
  <si>
    <t>Terminal Xalapa ADO</t>
  </si>
  <si>
    <t>Terminal Mérida, Altabrisa ADO</t>
  </si>
  <si>
    <t>Terminal Mérida, Paseo 60 ADO</t>
  </si>
  <si>
    <t>Terminal Mérida, Poniente Cd. Caucel ADO</t>
  </si>
  <si>
    <t>Autotransportes de Oriente Mérida Puerto Juárez, S.A. de C.V</t>
  </si>
  <si>
    <t>Valladolid</t>
  </si>
  <si>
    <t>Terminal Valladolid ADO</t>
  </si>
  <si>
    <t>9.7 Unidades de Verificación de Condiciones Físico-Mecánicas</t>
  </si>
  <si>
    <t>Unidades de Emisiones Contaminantes</t>
  </si>
  <si>
    <t xml:space="preserve">9.6 Unidades de Verificación de Emisiones Contaminantes </t>
  </si>
  <si>
    <t>9.2  Matriz Origen-Destino de las Terminales Centrales de Pasajeros 2023</t>
  </si>
  <si>
    <t>ESTADO ORIGEN</t>
  </si>
  <si>
    <t>ESTADO DESTINO</t>
  </si>
  <si>
    <t>AGUAS CALIENTES</t>
  </si>
  <si>
    <t>BAJA CALIFORNIA</t>
  </si>
  <si>
    <t>BAJA CALIFORNIA SUR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</si>
  <si>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</si>
  <si>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</si>
  <si>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</si>
  <si>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</si>
  <si>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</si>
  <si>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</si>
  <si>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</si>
  <si>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</si>
  <si>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</si>
  <si>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</si>
  <si>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</si>
  <si>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</si>
  <si>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SINALOA</t>
  </si>
  <si>
    <t>SONORA</t>
  </si>
  <si>
    <t>TAMAULIPAS</t>
  </si>
  <si>
    <t>VERACRUZ</t>
  </si>
  <si>
    <t>ZACATECAS</t>
  </si>
  <si>
    <t>ESTADOS UNIDOS</t>
  </si>
  <si>
    <t>AGUASCALIENTES</t>
  </si>
  <si>
    <t xml:space="preserve">HIDALGO </t>
  </si>
  <si>
    <t>TAPAULIPAS</t>
  </si>
  <si>
    <t>9.3  Matriz Origen-Destino de las Terminales Individuales de Pasajeros 2023</t>
  </si>
  <si>
    <t xml:space="preserve">GUANAJUATO </t>
  </si>
  <si>
    <t>9.4 Corridas de Origen-Paso y Pasajeros Transportados por las Terminales Centrales 2023</t>
  </si>
  <si>
    <t>Total de corridas 2023</t>
  </si>
  <si>
    <t>Pasajeros Transportados 2023</t>
  </si>
  <si>
    <t>Domingo Arrieta</t>
  </si>
  <si>
    <t xml:space="preserve">Dolores </t>
  </si>
  <si>
    <t xml:space="preserve">Zapotlán </t>
  </si>
  <si>
    <t>Jalpan de la Sierra</t>
  </si>
  <si>
    <t>9.5 Corridas de Origen-Paso y Pasajeros Transportados por las Terminales Individuales 2023</t>
  </si>
  <si>
    <t>Calkini</t>
  </si>
  <si>
    <t>Terminal Calkini ADO</t>
  </si>
  <si>
    <t>Ocosingo</t>
  </si>
  <si>
    <t>Terminal Ocosingo ADO</t>
  </si>
  <si>
    <t>Huamuxtitlan</t>
  </si>
  <si>
    <t>Terminal Huamuxtitlan ADO</t>
  </si>
  <si>
    <t>Terminal Tlapa De Comonfort ADO</t>
  </si>
  <si>
    <t>Apan</t>
  </si>
  <si>
    <t>Autotransportes México-Texcoco-Calpulalpan-Apizaco-Huamantla y Anexas, S.A. de C.V.</t>
  </si>
  <si>
    <t>Reforma de Pineda</t>
  </si>
  <si>
    <t>San Francisco Ixhuatan</t>
  </si>
  <si>
    <t>San Juan Teposcolula</t>
  </si>
  <si>
    <t>Santa Maria Tecomavaca</t>
  </si>
  <si>
    <t>Terminal Santa María Tecomavaca</t>
  </si>
  <si>
    <t>Santiago Juxtlahuaca</t>
  </si>
  <si>
    <t>Terminal Santiago Juxtlahuaca ADO</t>
  </si>
  <si>
    <t>Santiago Yolomecatl</t>
  </si>
  <si>
    <t>Terminal Santiago Yolomecatl ADO</t>
  </si>
  <si>
    <t>Santo Domingo Ingenio</t>
  </si>
  <si>
    <t>Terminal Santo Domingo Ingenio ADO</t>
  </si>
  <si>
    <t>Santo Domingo Tonala</t>
  </si>
  <si>
    <t>Terminal Santo Domingo Tonala ADO</t>
  </si>
  <si>
    <t>Union Hidalgo</t>
  </si>
  <si>
    <t>Terminal Union Hidalgo ADO</t>
  </si>
  <si>
    <t>Terminal de Acatzingo Hidalgo</t>
  </si>
  <si>
    <t>Aljojuca</t>
  </si>
  <si>
    <t>San Juan Atenco</t>
  </si>
  <si>
    <t>Chalchicomula De Sesma</t>
  </si>
  <si>
    <t>Terminal Chalchicomula De Sesma ADO</t>
  </si>
  <si>
    <t>Cuyoaco</t>
  </si>
  <si>
    <t>Cuyoaco Terminal</t>
  </si>
  <si>
    <t>Teteles De Avila Castillo</t>
  </si>
  <si>
    <t>Terminal Teteles De Avila Castillo ADO</t>
  </si>
  <si>
    <t>Xicotepec</t>
  </si>
  <si>
    <t>Terminal de Xicotepec</t>
  </si>
  <si>
    <t>Zautla</t>
  </si>
  <si>
    <t>Terminal de Zautla</t>
  </si>
  <si>
    <t>Puerto Morelos</t>
  </si>
  <si>
    <t>Suc Portillo</t>
  </si>
  <si>
    <t>Felipe Carrillo Puerto</t>
  </si>
  <si>
    <t>Terminal Carrillo Puerto Q R</t>
  </si>
  <si>
    <t>Terminal Belice City</t>
  </si>
  <si>
    <t>Terminal Corozal</t>
  </si>
  <si>
    <t>Terminal Orange Walk</t>
  </si>
  <si>
    <t>Terminal Xplor</t>
  </si>
  <si>
    <t>Macuspana</t>
  </si>
  <si>
    <t>Terminal Macuspana ADO</t>
  </si>
  <si>
    <t>Teapa</t>
  </si>
  <si>
    <t>Terminal Teapa ADO</t>
  </si>
  <si>
    <t>Soto la Marina</t>
  </si>
  <si>
    <t>Terminal Soto la Marina</t>
  </si>
  <si>
    <t>Terminal Tlaxcala ADO</t>
  </si>
  <si>
    <t>Hueyapan de Ocampo</t>
  </si>
  <si>
    <t>Terminal Juan Diaz Covarrubias</t>
  </si>
  <si>
    <t>Nanchital de Lazar</t>
  </si>
  <si>
    <t>Terminal Nanchital</t>
  </si>
  <si>
    <t>Tempoal</t>
  </si>
  <si>
    <t>Terminal Tempoal de Sánchez ADO</t>
  </si>
  <si>
    <t>Tlacotalpan</t>
  </si>
  <si>
    <t>Terminal Tlacotalpana ADO</t>
  </si>
  <si>
    <t>CIUDAD DE MÉXICO</t>
  </si>
  <si>
    <t>ESTADO DE MÉXICO</t>
  </si>
  <si>
    <t>MICHOACÁN</t>
  </si>
  <si>
    <t>NUEVO LEÓN</t>
  </si>
  <si>
    <t>QUERÉTARO</t>
  </si>
  <si>
    <t>SAN LUIS POTOSí</t>
  </si>
  <si>
    <t>TOTAL</t>
  </si>
  <si>
    <t>SAN LUIS POTOSÍ</t>
  </si>
  <si>
    <t>Acámbaro</t>
  </si>
  <si>
    <t>Tulancingo de Bravo</t>
  </si>
  <si>
    <t>Ocotlán</t>
  </si>
  <si>
    <t>Tehuacán</t>
  </si>
  <si>
    <t>José Azueta</t>
  </si>
  <si>
    <t>Tlapa de Comonfort</t>
  </si>
  <si>
    <t>Asunción Ixtaltepec</t>
  </si>
  <si>
    <t>Asunción Nochixtlán</t>
  </si>
  <si>
    <t>Eloxochitlán de Flores Magón</t>
  </si>
  <si>
    <t>Ixtlán de Juárez</t>
  </si>
  <si>
    <t>San Juan Bautista Cuicatlán</t>
  </si>
  <si>
    <t>Terminal San Juan Bautista Cuicatlán ADO</t>
  </si>
  <si>
    <t>Acatlán</t>
  </si>
  <si>
    <t>Terminal Acatlán ADO</t>
  </si>
  <si>
    <t>Terminal Solidaridad, Playa del Carmen Turística ADO</t>
  </si>
  <si>
    <t>Terminal Cárdenas, Cárdenas Minerva Ebx ADO</t>
  </si>
  <si>
    <t>Terminal Cádenas, Cárdenas Tab ADO</t>
  </si>
  <si>
    <t>Córdoba</t>
  </si>
  <si>
    <t>Terminal Córdoba ADO</t>
  </si>
  <si>
    <t>Naranjos Amatlán</t>
  </si>
  <si>
    <t>Terminal San Andrés Tuxtla ADO</t>
  </si>
  <si>
    <t>Tizimín</t>
  </si>
  <si>
    <t>Terminal Valladolid Chichen Itzá</t>
  </si>
  <si>
    <t>Terminal Mérida Aeropuerto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</si>
</sst>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b/>
      <u/>
      <sz val="11"/>
      <color rgb="FFFFFFFF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3"/>
      <name val="Calibri"/>
      <family val="2"/>
    </font>
    <font>
      <sz val="11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3"/>
      <name val="Calibri"/>
      <family val="2"/>
      <charset val="1"/>
    </font>
    <font>
      <sz val="6"/>
      <name val="Arial"/>
      <family val="2"/>
      <charset val="1"/>
    </font>
    <font>
      <b/>
      <sz val="11"/>
      <name val="Calibri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rgb="FFDDD9C4"/>
        <bgColor indexed="64"/>
      </patternFill>
    </fill>
    <fill>
      <patternFill patternType="solid">
        <fgColor rgb="FF9BBB59"/>
        <bgColor rgb="FF969696"/>
      </patternFill>
    </fill>
    <fill>
      <patternFill patternType="solid">
        <fgColor rgb="FFC0504D"/>
        <bgColor rgb="FF969696"/>
      </patternFill>
    </fill>
    <fill>
      <patternFill patternType="solid">
        <fgColor rgb="FFD7E4BD"/>
        <bgColor rgb="FFD9D9D9"/>
      </patternFill>
    </fill>
    <fill>
      <patternFill patternType="solid">
        <fgColor rgb="FFDDD9C4"/>
        <bgColor rgb="FFD7E4BD"/>
      </patternFill>
    </fill>
    <fill>
      <patternFill patternType="solid">
        <fgColor rgb="FFC3D69B"/>
        <bgColor rgb="FFD7E4BD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3" fillId="0" borderId="0" applyFont="0" applyFill="0" applyBorder="0" applyAlignment="0" applyProtection="0"/>
    <xf numFmtId="0" fontId="25" fillId="0" borderId="0"/>
    <xf numFmtId="0" fontId="27" fillId="0" borderId="0"/>
    <xf numFmtId="0" fontId="29" fillId="9" borderId="0" applyBorder="0" applyProtection="0"/>
    <xf numFmtId="0" fontId="27" fillId="11" borderId="0" applyBorder="0" applyProtection="0"/>
    <xf numFmtId="0" fontId="29" fillId="13" borderId="0" applyBorder="0" applyProtection="0"/>
    <xf numFmtId="0" fontId="44" fillId="0" borderId="0"/>
  </cellStyleXfs>
  <cellXfs count="139">
    <xf numFmtId="0" fontId="0" fillId="0" borderId="0" xfId="0"/>
    <xf numFmtId="0" fontId="4" fillId="0" borderId="0" xfId="3" applyFont="1"/>
    <xf numFmtId="0" fontId="3" fillId="0" borderId="0" xfId="3"/>
    <xf numFmtId="0" fontId="9" fillId="0" borderId="0" xfId="3" applyFont="1"/>
    <xf numFmtId="0" fontId="11" fillId="0" borderId="0" xfId="3" applyFont="1"/>
    <xf numFmtId="0" fontId="2" fillId="0" borderId="0" xfId="3" applyFont="1"/>
    <xf numFmtId="0" fontId="14" fillId="0" borderId="0" xfId="3" applyFont="1"/>
    <xf numFmtId="0" fontId="8" fillId="0" borderId="0" xfId="3" applyFont="1"/>
    <xf numFmtId="0" fontId="15" fillId="0" borderId="0" xfId="3" applyFont="1"/>
    <xf numFmtId="0" fontId="13" fillId="4" borderId="0" xfId="3" applyFont="1" applyFill="1"/>
    <xf numFmtId="0" fontId="11" fillId="4" borderId="0" xfId="3" applyFont="1" applyFill="1" applyAlignment="1">
      <alignment horizontal="center" wrapText="1"/>
    </xf>
    <xf numFmtId="0" fontId="11" fillId="4" borderId="0" xfId="3" applyFont="1" applyFill="1" applyAlignment="1">
      <alignment horizontal="center" vertical="center" wrapText="1"/>
    </xf>
    <xf numFmtId="3" fontId="6" fillId="0" borderId="0" xfId="3" applyNumberFormat="1" applyFont="1" applyAlignment="1">
      <alignment horizontal="center"/>
    </xf>
    <xf numFmtId="3" fontId="11" fillId="4" borderId="0" xfId="3" applyNumberFormat="1" applyFont="1" applyFill="1" applyAlignment="1">
      <alignment horizontal="center"/>
    </xf>
    <xf numFmtId="0" fontId="3" fillId="0" borderId="0" xfId="3" applyAlignment="1">
      <alignment horizontal="center"/>
    </xf>
    <xf numFmtId="0" fontId="20" fillId="0" borderId="0" xfId="3" applyFont="1"/>
    <xf numFmtId="0" fontId="7" fillId="0" borderId="0" xfId="3" applyFont="1"/>
    <xf numFmtId="0" fontId="21" fillId="0" borderId="0" xfId="3" applyFont="1" applyAlignment="1">
      <alignment horizontal="right"/>
    </xf>
    <xf numFmtId="0" fontId="22" fillId="0" borderId="0" xfId="3" applyFont="1"/>
    <xf numFmtId="0" fontId="5" fillId="0" borderId="0" xfId="3" applyFont="1"/>
    <xf numFmtId="3" fontId="5" fillId="0" borderId="0" xfId="3" applyNumberFormat="1" applyFont="1" applyAlignment="1">
      <alignment horizontal="center"/>
    </xf>
    <xf numFmtId="0" fontId="19" fillId="5" borderId="0" xfId="1" applyFont="1" applyFill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17" fillId="6" borderId="0" xfId="2" applyFont="1" applyFill="1"/>
    <xf numFmtId="3" fontId="10" fillId="5" borderId="0" xfId="1" applyNumberFormat="1" applyFont="1" applyFill="1" applyBorder="1" applyAlignment="1">
      <alignment horizontal="center" vertical="center" wrapText="1"/>
    </xf>
    <xf numFmtId="0" fontId="16" fillId="6" borderId="0" xfId="2" applyFont="1" applyFill="1"/>
    <xf numFmtId="3" fontId="1" fillId="6" borderId="0" xfId="2" applyNumberFormat="1" applyFill="1" applyBorder="1" applyAlignment="1">
      <alignment horizontal="center"/>
    </xf>
    <xf numFmtId="3" fontId="16" fillId="6" borderId="0" xfId="2" applyNumberFormat="1" applyFont="1" applyFill="1" applyBorder="1" applyAlignment="1">
      <alignment horizontal="center"/>
    </xf>
    <xf numFmtId="0" fontId="10" fillId="5" borderId="0" xfId="1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3" fillId="7" borderId="0" xfId="0" applyFont="1" applyFill="1" applyAlignment="1">
      <alignment horizontal="center" vertical="center"/>
    </xf>
    <xf numFmtId="3" fontId="16" fillId="8" borderId="0" xfId="0" applyNumberFormat="1" applyFont="1" applyFill="1" applyAlignment="1">
      <alignment horizontal="left"/>
    </xf>
    <xf numFmtId="3" fontId="0" fillId="8" borderId="0" xfId="0" applyNumberFormat="1" applyFill="1" applyAlignment="1">
      <alignment horizontal="center"/>
    </xf>
    <xf numFmtId="3" fontId="16" fillId="8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6" fillId="0" borderId="0" xfId="0" applyNumberFormat="1" applyFont="1" applyAlignment="1">
      <alignment horizontal="center"/>
    </xf>
    <xf numFmtId="3" fontId="23" fillId="7" borderId="0" xfId="0" applyNumberFormat="1" applyFont="1" applyFill="1" applyAlignment="1">
      <alignment horizontal="center" vertical="center"/>
    </xf>
    <xf numFmtId="3" fontId="12" fillId="6" borderId="0" xfId="2" applyNumberFormat="1" applyFont="1" applyFill="1" applyAlignment="1">
      <alignment horizontal="center" vertical="center"/>
    </xf>
    <xf numFmtId="3" fontId="17" fillId="6" borderId="0" xfId="2" applyNumberFormat="1" applyFont="1" applyFill="1" applyAlignment="1">
      <alignment horizontal="center" vertical="center"/>
    </xf>
    <xf numFmtId="3" fontId="11" fillId="0" borderId="0" xfId="3" applyNumberFormat="1" applyFont="1" applyAlignment="1">
      <alignment horizontal="center" vertical="center"/>
    </xf>
    <xf numFmtId="3" fontId="14" fillId="0" borderId="0" xfId="3" applyNumberFormat="1" applyFont="1" applyAlignment="1">
      <alignment horizontal="center" vertical="center"/>
    </xf>
    <xf numFmtId="3" fontId="11" fillId="4" borderId="0" xfId="3" applyNumberFormat="1" applyFont="1" applyFill="1" applyAlignment="1">
      <alignment horizontal="right"/>
    </xf>
    <xf numFmtId="0" fontId="26" fillId="0" borderId="0" xfId="8" applyFont="1"/>
    <xf numFmtId="0" fontId="25" fillId="0" borderId="0" xfId="8" applyAlignment="1">
      <alignment horizontal="left"/>
    </xf>
    <xf numFmtId="0" fontId="27" fillId="0" borderId="0" xfId="9"/>
    <xf numFmtId="0" fontId="30" fillId="4" borderId="0" xfId="10" applyFont="1" applyFill="1" applyBorder="1" applyAlignment="1" applyProtection="1">
      <alignment horizontal="center" vertical="center" wrapText="1"/>
    </xf>
    <xf numFmtId="0" fontId="30" fillId="4" borderId="0" xfId="10" applyFont="1" applyFill="1" applyBorder="1" applyAlignment="1" applyProtection="1">
      <alignment horizontal="left" vertical="center" wrapText="1"/>
    </xf>
    <xf numFmtId="3" fontId="30" fillId="4" borderId="0" xfId="10" applyNumberFormat="1" applyFont="1" applyFill="1" applyBorder="1" applyAlignment="1" applyProtection="1">
      <alignment horizontal="center" vertical="center" wrapText="1"/>
    </xf>
    <xf numFmtId="0" fontId="16" fillId="0" borderId="0" xfId="9" applyFont="1" applyAlignment="1">
      <alignment horizontal="left"/>
    </xf>
    <xf numFmtId="3" fontId="27" fillId="0" borderId="0" xfId="9" applyNumberFormat="1"/>
    <xf numFmtId="0" fontId="31" fillId="0" borderId="0" xfId="9" applyFont="1" applyAlignment="1">
      <alignment horizontal="center"/>
    </xf>
    <xf numFmtId="0" fontId="16" fillId="8" borderId="0" xfId="9" applyFont="1" applyFill="1" applyAlignment="1">
      <alignment horizontal="center"/>
    </xf>
    <xf numFmtId="0" fontId="16" fillId="4" borderId="0" xfId="9" applyFont="1" applyFill="1" applyAlignment="1">
      <alignment horizontal="center"/>
    </xf>
    <xf numFmtId="0" fontId="1" fillId="4" borderId="0" xfId="9" applyFont="1" applyFill="1" applyAlignment="1">
      <alignment horizontal="left"/>
    </xf>
    <xf numFmtId="0" fontId="33" fillId="4" borderId="0" xfId="10" applyFont="1" applyFill="1" applyBorder="1" applyAlignment="1" applyProtection="1">
      <alignment horizontal="center" vertical="center" wrapText="1"/>
    </xf>
    <xf numFmtId="0" fontId="33" fillId="4" borderId="0" xfId="10" applyFont="1" applyFill="1" applyBorder="1" applyAlignment="1" applyProtection="1">
      <alignment horizontal="left" vertical="center" wrapText="1"/>
    </xf>
    <xf numFmtId="3" fontId="33" fillId="4" borderId="0" xfId="10" applyNumberFormat="1" applyFont="1" applyFill="1" applyBorder="1" applyAlignment="1" applyProtection="1">
      <alignment horizontal="center" vertical="center" wrapText="1"/>
    </xf>
    <xf numFmtId="0" fontId="32" fillId="0" borderId="0" xfId="9" applyFont="1" applyAlignment="1">
      <alignment horizontal="left"/>
    </xf>
    <xf numFmtId="3" fontId="34" fillId="12" borderId="0" xfId="11" applyNumberFormat="1" applyFont="1" applyFill="1" applyBorder="1" applyAlignment="1" applyProtection="1">
      <alignment horizontal="center"/>
    </xf>
    <xf numFmtId="0" fontId="35" fillId="4" borderId="0" xfId="8" applyFont="1" applyFill="1"/>
    <xf numFmtId="0" fontId="36" fillId="4" borderId="0" xfId="8" applyFont="1" applyFill="1" applyAlignment="1">
      <alignment horizontal="left"/>
    </xf>
    <xf numFmtId="0" fontId="16" fillId="4" borderId="0" xfId="9" applyFont="1" applyFill="1" applyAlignment="1">
      <alignment horizontal="center" vertical="center" wrapText="1"/>
    </xf>
    <xf numFmtId="3" fontId="34" fillId="4" borderId="0" xfId="11" applyNumberFormat="1" applyFont="1" applyFill="1" applyBorder="1" applyAlignment="1" applyProtection="1">
      <alignment horizontal="left"/>
    </xf>
    <xf numFmtId="3" fontId="34" fillId="4" borderId="0" xfId="11" applyNumberFormat="1" applyFont="1" applyFill="1" applyBorder="1" applyAlignment="1" applyProtection="1">
      <alignment horizontal="center"/>
    </xf>
    <xf numFmtId="0" fontId="35" fillId="4" borderId="0" xfId="8" applyFont="1" applyFill="1" applyAlignment="1">
      <alignment horizontal="left"/>
    </xf>
    <xf numFmtId="0" fontId="16" fillId="4" borderId="0" xfId="9" applyFont="1" applyFill="1" applyAlignment="1">
      <alignment horizontal="center" vertical="center"/>
    </xf>
    <xf numFmtId="0" fontId="16" fillId="4" borderId="0" xfId="9" applyFont="1" applyFill="1" applyAlignment="1">
      <alignment horizontal="left"/>
    </xf>
    <xf numFmtId="3" fontId="34" fillId="12" borderId="0" xfId="11" applyNumberFormat="1" applyFont="1" applyFill="1" applyBorder="1" applyAlignment="1" applyProtection="1">
      <alignment horizontal="center" vertical="center"/>
    </xf>
    <xf numFmtId="0" fontId="5" fillId="0" borderId="0" xfId="9" applyFont="1" applyAlignment="1">
      <alignment horizontal="left"/>
    </xf>
    <xf numFmtId="3" fontId="35" fillId="4" borderId="0" xfId="8" applyNumberFormat="1" applyFont="1" applyFill="1"/>
    <xf numFmtId="3" fontId="35" fillId="4" borderId="0" xfId="8" applyNumberFormat="1" applyFont="1" applyFill="1" applyAlignment="1">
      <alignment horizontal="center"/>
    </xf>
    <xf numFmtId="3" fontId="35" fillId="0" borderId="0" xfId="8" applyNumberFormat="1" applyFont="1"/>
    <xf numFmtId="0" fontId="35" fillId="0" borderId="0" xfId="8" applyFont="1" applyAlignment="1">
      <alignment horizontal="left"/>
    </xf>
    <xf numFmtId="3" fontId="37" fillId="10" borderId="3" xfId="8" applyNumberFormat="1" applyFont="1" applyFill="1" applyBorder="1" applyAlignment="1">
      <alignment horizontal="center" vertical="center"/>
    </xf>
    <xf numFmtId="0" fontId="34" fillId="0" borderId="0" xfId="9" applyFont="1"/>
    <xf numFmtId="0" fontId="27" fillId="0" borderId="0" xfId="9" applyAlignment="1">
      <alignment horizontal="left"/>
    </xf>
    <xf numFmtId="0" fontId="27" fillId="0" borderId="0" xfId="9" applyAlignment="1">
      <alignment wrapText="1"/>
    </xf>
    <xf numFmtId="0" fontId="16" fillId="0" borderId="0" xfId="9" applyFont="1" applyAlignment="1">
      <alignment wrapText="1"/>
    </xf>
    <xf numFmtId="0" fontId="27" fillId="0" borderId="0" xfId="9" applyAlignment="1">
      <alignment horizontal="right" wrapText="1"/>
    </xf>
    <xf numFmtId="0" fontId="40" fillId="12" borderId="0" xfId="12" applyFont="1" applyFill="1" applyBorder="1" applyAlignment="1" applyProtection="1">
      <alignment horizontal="right" wrapText="1"/>
    </xf>
    <xf numFmtId="3" fontId="41" fillId="4" borderId="0" xfId="8" applyNumberFormat="1" applyFont="1" applyFill="1"/>
    <xf numFmtId="0" fontId="27" fillId="4" borderId="0" xfId="9" applyFill="1" applyAlignment="1">
      <alignment wrapText="1"/>
    </xf>
    <xf numFmtId="0" fontId="16" fillId="4" borderId="1" xfId="9" applyFont="1" applyFill="1" applyBorder="1" applyAlignment="1">
      <alignment vertical="center"/>
    </xf>
    <xf numFmtId="0" fontId="27" fillId="4" borderId="0" xfId="9" applyFill="1" applyAlignment="1">
      <alignment horizontal="right" wrapText="1"/>
    </xf>
    <xf numFmtId="0" fontId="39" fillId="4" borderId="0" xfId="8" applyFont="1" applyFill="1"/>
    <xf numFmtId="0" fontId="42" fillId="0" borderId="0" xfId="9" applyFont="1" applyAlignment="1">
      <alignment horizontal="right"/>
    </xf>
    <xf numFmtId="0" fontId="27" fillId="4" borderId="0" xfId="9" applyFill="1"/>
    <xf numFmtId="3" fontId="27" fillId="0" borderId="0" xfId="9" applyNumberFormat="1" applyAlignment="1">
      <alignment horizontal="center"/>
    </xf>
    <xf numFmtId="3" fontId="32" fillId="8" borderId="0" xfId="9" applyNumberFormat="1" applyFont="1" applyFill="1" applyAlignment="1">
      <alignment horizontal="center"/>
    </xf>
    <xf numFmtId="3" fontId="27" fillId="4" borderId="0" xfId="9" applyNumberFormat="1" applyFill="1" applyAlignment="1">
      <alignment horizontal="center"/>
    </xf>
    <xf numFmtId="3" fontId="16" fillId="4" borderId="0" xfId="9" applyNumberFormat="1" applyFont="1" applyFill="1" applyAlignment="1">
      <alignment horizontal="center"/>
    </xf>
    <xf numFmtId="3" fontId="16" fillId="0" borderId="0" xfId="9" applyNumberFormat="1" applyFont="1" applyAlignment="1">
      <alignment horizontal="center"/>
    </xf>
    <xf numFmtId="0" fontId="27" fillId="0" borderId="0" xfId="9" applyAlignment="1">
      <alignment horizontal="center"/>
    </xf>
    <xf numFmtId="0" fontId="27" fillId="4" borderId="0" xfId="9" applyFill="1" applyAlignment="1">
      <alignment horizontal="center"/>
    </xf>
    <xf numFmtId="3" fontId="27" fillId="0" borderId="0" xfId="9" applyNumberFormat="1" applyAlignment="1">
      <alignment horizontal="center" vertical="center"/>
    </xf>
    <xf numFmtId="0" fontId="28" fillId="0" borderId="0" xfId="8" applyFont="1"/>
    <xf numFmtId="0" fontId="38" fillId="0" borderId="0" xfId="8" applyFont="1"/>
    <xf numFmtId="0" fontId="23" fillId="7" borderId="0" xfId="0" applyFont="1" applyFill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25" fillId="0" borderId="0" xfId="8" applyAlignment="1">
      <alignment horizontal="center" vertical="center"/>
    </xf>
    <xf numFmtId="0" fontId="28" fillId="0" borderId="0" xfId="8" applyFont="1" applyAlignment="1">
      <alignment horizontal="center" vertical="center"/>
    </xf>
    <xf numFmtId="3" fontId="16" fillId="8" borderId="0" xfId="9" applyNumberFormat="1" applyFont="1" applyFill="1" applyAlignment="1">
      <alignment horizontal="center" vertical="center"/>
    </xf>
    <xf numFmtId="3" fontId="27" fillId="4" borderId="0" xfId="9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6" fillId="12" borderId="0" xfId="9" applyNumberFormat="1" applyFont="1" applyFill="1" applyAlignment="1">
      <alignment horizontal="center" vertical="center"/>
    </xf>
    <xf numFmtId="0" fontId="36" fillId="4" borderId="0" xfId="8" applyFont="1" applyFill="1" applyAlignment="1">
      <alignment horizontal="center" vertical="center"/>
    </xf>
    <xf numFmtId="0" fontId="16" fillId="0" borderId="0" xfId="0" applyFont="1" applyAlignment="1">
      <alignment horizontal="left" indent="1"/>
    </xf>
    <xf numFmtId="3" fontId="16" fillId="4" borderId="0" xfId="9" applyNumberFormat="1" applyFont="1" applyFill="1" applyAlignment="1">
      <alignment horizontal="center" vertical="center"/>
    </xf>
    <xf numFmtId="0" fontId="35" fillId="4" borderId="0" xfId="8" applyFont="1" applyFill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27" fillId="0" borderId="0" xfId="9" applyAlignment="1">
      <alignment horizontal="center" vertical="center"/>
    </xf>
    <xf numFmtId="0" fontId="27" fillId="0" borderId="0" xfId="9" applyAlignment="1">
      <alignment horizontal="right"/>
    </xf>
    <xf numFmtId="0" fontId="38" fillId="0" borderId="0" xfId="8" applyFont="1" applyAlignment="1">
      <alignment horizontal="right"/>
    </xf>
    <xf numFmtId="0" fontId="16" fillId="0" borderId="0" xfId="0" applyFont="1" applyAlignment="1">
      <alignment wrapText="1"/>
    </xf>
    <xf numFmtId="0" fontId="0" fillId="0" borderId="0" xfId="0" applyAlignment="1">
      <alignment horizontal="right" wrapText="1"/>
    </xf>
    <xf numFmtId="3" fontId="43" fillId="10" borderId="3" xfId="8" applyNumberFormat="1" applyFont="1" applyFill="1" applyBorder="1" applyAlignment="1">
      <alignment horizontal="center"/>
    </xf>
    <xf numFmtId="0" fontId="10" fillId="5" borderId="0" xfId="1" applyFont="1" applyFill="1" applyAlignment="1">
      <alignment horizontal="center" vertical="center" wrapText="1"/>
    </xf>
    <xf numFmtId="0" fontId="18" fillId="5" borderId="0" xfId="1" applyFont="1" applyFill="1" applyBorder="1" applyAlignment="1">
      <alignment horizontal="center"/>
    </xf>
    <xf numFmtId="0" fontId="9" fillId="0" borderId="0" xfId="13" applyFont="1" applyAlignment="1">
      <alignment horizontal="justify" vertical="top" wrapText="1"/>
    </xf>
    <xf numFmtId="0" fontId="24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16" fillId="8" borderId="0" xfId="9" applyFont="1" applyFill="1" applyAlignment="1">
      <alignment horizontal="center" vertical="center"/>
    </xf>
    <xf numFmtId="1" fontId="33" fillId="10" borderId="0" xfId="8" applyNumberFormat="1" applyFont="1" applyFill="1" applyAlignment="1">
      <alignment horizontal="center" vertical="center" wrapText="1"/>
    </xf>
    <xf numFmtId="1" fontId="33" fillId="10" borderId="2" xfId="8" applyNumberFormat="1" applyFont="1" applyFill="1" applyBorder="1" applyAlignment="1">
      <alignment horizontal="center" vertical="center" wrapText="1"/>
    </xf>
    <xf numFmtId="0" fontId="16" fillId="8" borderId="1" xfId="9" applyFont="1" applyFill="1" applyBorder="1" applyAlignment="1">
      <alignment horizontal="center" vertical="center"/>
    </xf>
    <xf numFmtId="0" fontId="16" fillId="8" borderId="1" xfId="9" applyFont="1" applyFill="1" applyBorder="1" applyAlignment="1">
      <alignment horizontal="center" vertical="center" wrapText="1"/>
    </xf>
    <xf numFmtId="0" fontId="16" fillId="8" borderId="0" xfId="9" applyFont="1" applyFill="1" applyAlignment="1">
      <alignment horizontal="center" vertical="center" wrapText="1"/>
    </xf>
    <xf numFmtId="0" fontId="30" fillId="10" borderId="0" xfId="10" applyFont="1" applyFill="1" applyBorder="1" applyAlignment="1" applyProtection="1">
      <alignment horizontal="center" vertical="center" wrapText="1"/>
    </xf>
    <xf numFmtId="3" fontId="30" fillId="10" borderId="0" xfId="10" applyNumberFormat="1" applyFont="1" applyFill="1" applyBorder="1" applyAlignment="1" applyProtection="1">
      <alignment horizontal="center" vertical="center" wrapText="1"/>
    </xf>
    <xf numFmtId="0" fontId="5" fillId="8" borderId="0" xfId="9" applyFont="1" applyFill="1" applyAlignment="1">
      <alignment horizontal="center" vertical="center"/>
    </xf>
    <xf numFmtId="0" fontId="16" fillId="8" borderId="4" xfId="9" applyFont="1" applyFill="1" applyBorder="1" applyAlignment="1">
      <alignment horizontal="center" vertical="center"/>
    </xf>
    <xf numFmtId="0" fontId="33" fillId="10" borderId="0" xfId="10" applyFont="1" applyFill="1" applyBorder="1" applyAlignment="1" applyProtection="1">
      <alignment horizontal="center" vertical="center" wrapText="1"/>
    </xf>
    <xf numFmtId="3" fontId="30" fillId="10" borderId="0" xfId="10" applyNumberFormat="1" applyFont="1" applyFill="1" applyBorder="1" applyAlignment="1" applyProtection="1">
      <alignment horizontal="center" wrapText="1"/>
    </xf>
    <xf numFmtId="3" fontId="30" fillId="10" borderId="1" xfId="10" applyNumberFormat="1" applyFont="1" applyFill="1" applyBorder="1" applyAlignment="1" applyProtection="1">
      <alignment horizontal="center" wrapText="1"/>
    </xf>
    <xf numFmtId="0" fontId="39" fillId="4" borderId="0" xfId="8" applyFont="1" applyFill="1" applyAlignment="1">
      <alignment horizontal="center"/>
    </xf>
    <xf numFmtId="0" fontId="18" fillId="5" borderId="0" xfId="1" applyFont="1" applyFill="1" applyAlignment="1">
      <alignment horizontal="center" vertical="center" wrapText="1"/>
    </xf>
  </cellXfs>
  <cellStyles count="14">
    <cellStyle name="40% - Énfasis3" xfId="2" builtinId="39"/>
    <cellStyle name="40% - Énfasis3 2" xfId="4" xr:uid="{00000000-0005-0000-0000-000001000000}"/>
    <cellStyle name="40% - Énfasis3 2 2" xfId="5" xr:uid="{00000000-0005-0000-0000-000002000000}"/>
    <cellStyle name="40% - Énfasis3 3" xfId="6" xr:uid="{00000000-0005-0000-0000-000003000000}"/>
    <cellStyle name="Énfasis3" xfId="1" builtinId="37"/>
    <cellStyle name="Euro" xfId="7" xr:uid="{00000000-0005-0000-0000-000005000000}"/>
    <cellStyle name="Excel Built-in 40% - Accent3" xfId="11" xr:uid="{C585E03B-EE5B-459E-950B-5D8673BB3A5D}"/>
    <cellStyle name="Excel Built-in 60% - Accent3" xfId="12" xr:uid="{708FFAD2-F136-4C72-80B2-A77363A6696D}"/>
    <cellStyle name="Excel Built-in Accent3" xfId="10" xr:uid="{EB3AA84C-01F3-4AC6-806E-EECA6CB723E6}"/>
    <cellStyle name="Normal" xfId="0" builtinId="0"/>
    <cellStyle name="Normal 2" xfId="3" xr:uid="{00000000-0005-0000-0000-000007000000}"/>
    <cellStyle name="Normal 2 2" xfId="8" xr:uid="{0B64A845-D431-4595-BFDA-B0AC4E9D7AE1}"/>
    <cellStyle name="Normal 2 3" xfId="13" xr:uid="{16DB6385-9F5C-49B1-B8D9-A68D4890AE61}"/>
    <cellStyle name="Normal 3" xfId="9" xr:uid="{5C649727-150B-4770-9F68-4D9CA23C2A5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Terminales Centrales e </a:t>
            </a:r>
            <a:r>
              <a:rPr lang="en-US" sz="1400" baseline="0"/>
              <a:t>Individuales de Pasajeros 2023</a:t>
            </a:r>
          </a:p>
          <a:p>
            <a:pPr>
              <a:defRPr lang="es-ES" sz="1400"/>
            </a:pPr>
            <a:endParaRPr lang="en-US" sz="1400"/>
          </a:p>
        </c:rich>
      </c:tx>
      <c:layout>
        <c:manualLayout>
          <c:xMode val="edge"/>
          <c:yMode val="edge"/>
          <c:x val="0.16674880004420495"/>
          <c:y val="1.9314337960764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52187162585186E-2"/>
          <c:y val="0.11624463570877402"/>
          <c:w val="0.87425874890638666"/>
          <c:h val="0.64066820097842514"/>
        </c:manualLayout>
      </c:layout>
      <c:lineChart>
        <c:grouping val="standard"/>
        <c:varyColors val="0"/>
        <c:ser>
          <c:idx val="0"/>
          <c:order val="0"/>
          <c:tx>
            <c:strRef>
              <c:f>'9.1 '!$B$7</c:f>
              <c:strCache>
                <c:ptCount val="1"/>
                <c:pt idx="0">
                  <c:v>Individuales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'9.1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 '!$B$9:$B$40</c:f>
              <c:numCache>
                <c:formatCode>#,##0</c:formatCode>
                <c:ptCount val="32"/>
                <c:pt idx="0">
                  <c:v>2</c:v>
                </c:pt>
                <c:pt idx="1">
                  <c:v>26</c:v>
                </c:pt>
                <c:pt idx="2">
                  <c:v>11</c:v>
                </c:pt>
                <c:pt idx="3">
                  <c:v>9</c:v>
                </c:pt>
                <c:pt idx="4">
                  <c:v>20</c:v>
                </c:pt>
                <c:pt idx="5">
                  <c:v>18</c:v>
                </c:pt>
                <c:pt idx="6">
                  <c:v>6</c:v>
                </c:pt>
                <c:pt idx="7">
                  <c:v>11</c:v>
                </c:pt>
                <c:pt idx="8">
                  <c:v>0</c:v>
                </c:pt>
                <c:pt idx="9">
                  <c:v>6</c:v>
                </c:pt>
                <c:pt idx="10">
                  <c:v>30</c:v>
                </c:pt>
                <c:pt idx="11">
                  <c:v>9</c:v>
                </c:pt>
                <c:pt idx="12">
                  <c:v>24</c:v>
                </c:pt>
                <c:pt idx="13">
                  <c:v>15</c:v>
                </c:pt>
                <c:pt idx="14">
                  <c:v>41</c:v>
                </c:pt>
                <c:pt idx="15">
                  <c:v>13</c:v>
                </c:pt>
                <c:pt idx="16">
                  <c:v>18</c:v>
                </c:pt>
                <c:pt idx="17">
                  <c:v>21</c:v>
                </c:pt>
                <c:pt idx="18">
                  <c:v>13</c:v>
                </c:pt>
                <c:pt idx="19">
                  <c:v>74</c:v>
                </c:pt>
                <c:pt idx="20">
                  <c:v>48</c:v>
                </c:pt>
                <c:pt idx="21">
                  <c:v>1</c:v>
                </c:pt>
                <c:pt idx="22">
                  <c:v>8</c:v>
                </c:pt>
                <c:pt idx="23">
                  <c:v>11</c:v>
                </c:pt>
                <c:pt idx="24">
                  <c:v>22</c:v>
                </c:pt>
                <c:pt idx="25">
                  <c:v>21</c:v>
                </c:pt>
                <c:pt idx="26">
                  <c:v>8</c:v>
                </c:pt>
                <c:pt idx="27">
                  <c:v>8</c:v>
                </c:pt>
                <c:pt idx="28">
                  <c:v>14</c:v>
                </c:pt>
                <c:pt idx="29">
                  <c:v>71</c:v>
                </c:pt>
                <c:pt idx="30">
                  <c:v>9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5-49D3-8CE9-FE4EA3F8D959}"/>
            </c:ext>
          </c:extLst>
        </c:ser>
        <c:ser>
          <c:idx val="1"/>
          <c:order val="1"/>
          <c:tx>
            <c:strRef>
              <c:f>'9.1 '!$C$7</c:f>
              <c:strCache>
                <c:ptCount val="1"/>
                <c:pt idx="0">
                  <c:v>Centrales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'9.1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 '!$C$9:$C$40</c:f>
              <c:numCache>
                <c:formatCode>#,##0</c:formatCode>
                <c:ptCount val="32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21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2</c:v>
                </c:pt>
                <c:pt idx="9">
                  <c:v>4</c:v>
                </c:pt>
                <c:pt idx="10">
                  <c:v>24</c:v>
                </c:pt>
                <c:pt idx="11">
                  <c:v>19</c:v>
                </c:pt>
                <c:pt idx="12">
                  <c:v>11</c:v>
                </c:pt>
                <c:pt idx="13">
                  <c:v>16</c:v>
                </c:pt>
                <c:pt idx="14">
                  <c:v>25</c:v>
                </c:pt>
                <c:pt idx="15">
                  <c:v>16</c:v>
                </c:pt>
                <c:pt idx="16">
                  <c:v>9</c:v>
                </c:pt>
                <c:pt idx="17">
                  <c:v>12</c:v>
                </c:pt>
                <c:pt idx="18">
                  <c:v>10</c:v>
                </c:pt>
                <c:pt idx="19">
                  <c:v>14</c:v>
                </c:pt>
                <c:pt idx="20">
                  <c:v>30</c:v>
                </c:pt>
                <c:pt idx="21">
                  <c:v>6</c:v>
                </c:pt>
                <c:pt idx="22">
                  <c:v>4</c:v>
                </c:pt>
                <c:pt idx="23">
                  <c:v>12</c:v>
                </c:pt>
                <c:pt idx="24">
                  <c:v>12</c:v>
                </c:pt>
                <c:pt idx="25">
                  <c:v>9</c:v>
                </c:pt>
                <c:pt idx="26">
                  <c:v>6</c:v>
                </c:pt>
                <c:pt idx="27">
                  <c:v>22</c:v>
                </c:pt>
                <c:pt idx="28">
                  <c:v>7</c:v>
                </c:pt>
                <c:pt idx="29">
                  <c:v>37</c:v>
                </c:pt>
                <c:pt idx="30">
                  <c:v>4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5-49D3-8CE9-FE4EA3F8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51008"/>
        <c:axId val="82652544"/>
      </c:lineChart>
      <c:catAx>
        <c:axId val="826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652544"/>
        <c:crosses val="autoZero"/>
        <c:auto val="1"/>
        <c:lblAlgn val="ctr"/>
        <c:lblOffset val="100"/>
        <c:noMultiLvlLbl val="0"/>
      </c:catAx>
      <c:valAx>
        <c:axId val="82652544"/>
        <c:scaling>
          <c:orientation val="minMax"/>
          <c:max val="8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8265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54885677727441"/>
          <c:y val="0.918583221832314"/>
          <c:w val="0.33612817047419652"/>
          <c:h val="6.985190008981927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Terminales Centrales de Pasajeros</a:t>
            </a:r>
            <a:endParaRPr lang="es-MX" sz="1100">
              <a:effectLst/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Pasajeros Transportados por Origen 2023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26648275862068965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326159230096238E-2"/>
          <c:y val="0.15212962962962964"/>
          <c:w val="0.89618285214348203"/>
          <c:h val="0.7404709827938174"/>
        </c:manualLayout>
      </c:layout>
      <c:lineChart>
        <c:grouping val="standard"/>
        <c:varyColors val="0"/>
        <c:ser>
          <c:idx val="0"/>
          <c:order val="0"/>
          <c:tx>
            <c:strRef>
              <c:f>'9.2'!$AC$5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948A5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'9.2'!$AD$6:$AD$18</c:f>
              <c:strCache>
                <c:ptCount val="13"/>
                <c:pt idx="0">
                  <c:v>AGS</c:v>
                </c:pt>
                <c:pt idx="1">
                  <c:v>BC</c:v>
                </c:pt>
                <c:pt idx="2">
                  <c:v>CHIH</c:v>
                </c:pt>
                <c:pt idx="3">
                  <c:v>DGO</c:v>
                </c:pt>
                <c:pt idx="4">
                  <c:v>GTO</c:v>
                </c:pt>
                <c:pt idx="5">
                  <c:v>GRO</c:v>
                </c:pt>
                <c:pt idx="6">
                  <c:v>HGO</c:v>
                </c:pt>
                <c:pt idx="7">
                  <c:v>JAL</c:v>
                </c:pt>
                <c:pt idx="8">
                  <c:v>MICH</c:v>
                </c:pt>
                <c:pt idx="9">
                  <c:v>QRO</c:v>
                </c:pt>
                <c:pt idx="10">
                  <c:v>SLP</c:v>
                </c:pt>
                <c:pt idx="11">
                  <c:v>TAM</c:v>
                </c:pt>
                <c:pt idx="12">
                  <c:v>VER</c:v>
                </c:pt>
              </c:strCache>
            </c:strRef>
          </c:cat>
          <c:val>
            <c:numRef>
              <c:f>'9.2'!$AC$6:$AC$18</c:f>
              <c:numCache>
                <c:formatCode>#,##0</c:formatCode>
                <c:ptCount val="13"/>
                <c:pt idx="0">
                  <c:v>1467678</c:v>
                </c:pt>
                <c:pt idx="1">
                  <c:v>120119</c:v>
                </c:pt>
                <c:pt idx="2">
                  <c:v>494937.00000000006</c:v>
                </c:pt>
                <c:pt idx="3">
                  <c:v>960519</c:v>
                </c:pt>
                <c:pt idx="4">
                  <c:v>551</c:v>
                </c:pt>
                <c:pt idx="5">
                  <c:v>537951</c:v>
                </c:pt>
                <c:pt idx="6">
                  <c:v>4044225</c:v>
                </c:pt>
                <c:pt idx="7">
                  <c:v>4449907</c:v>
                </c:pt>
                <c:pt idx="8">
                  <c:v>20</c:v>
                </c:pt>
                <c:pt idx="9">
                  <c:v>1382723.5</c:v>
                </c:pt>
                <c:pt idx="10">
                  <c:v>2772894</c:v>
                </c:pt>
                <c:pt idx="11">
                  <c:v>485414.8000000001</c:v>
                </c:pt>
                <c:pt idx="12">
                  <c:v>2167802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0-4D3D-88B9-CF5770F1A13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330600"/>
        <c:axId val="358133552"/>
      </c:lineChart>
      <c:catAx>
        <c:axId val="36533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133552"/>
        <c:crosses val="autoZero"/>
        <c:auto val="1"/>
        <c:lblAlgn val="ctr"/>
        <c:lblOffset val="100"/>
        <c:noMultiLvlLbl val="0"/>
      </c:catAx>
      <c:valAx>
        <c:axId val="3581335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33060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Terminales Centrales de Pasajeros</a:t>
            </a:r>
            <a:endParaRPr lang="es-MX" sz="1100">
              <a:effectLst/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Pasajeros Transportados por Destino 2023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270912356885621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326159230096238E-2"/>
          <c:y val="0.15212962962962964"/>
          <c:w val="0.89618285214348203"/>
          <c:h val="0.7404709827938174"/>
        </c:manualLayout>
      </c:layout>
      <c:lineChart>
        <c:grouping val="standard"/>
        <c:varyColors val="0"/>
        <c:ser>
          <c:idx val="0"/>
          <c:order val="0"/>
          <c:tx>
            <c:strRef>
              <c:f>'9.2'!$B$4</c:f>
              <c:strCache>
                <c:ptCount val="1"/>
                <c:pt idx="0">
                  <c:v>ESTADO DESTINO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900463023517431E-2"/>
                  <c:y val="-6.427092446777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6E-4880-89C9-30FCB134F8E9}"/>
                </c:ext>
              </c:extLst>
            </c:dLbl>
            <c:dLbl>
              <c:idx val="1"/>
              <c:layout>
                <c:manualLayout>
                  <c:x val="-5.2425249169435216E-2"/>
                  <c:y val="-8.2789442986293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6E-4880-89C9-30FCB134F8E9}"/>
                </c:ext>
              </c:extLst>
            </c:dLbl>
            <c:dLbl>
              <c:idx val="5"/>
              <c:layout>
                <c:manualLayout>
                  <c:x val="-4.5841769778777651E-2"/>
                  <c:y val="-6.890055409740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6E-4880-89C9-30FCB134F8E9}"/>
                </c:ext>
              </c:extLst>
            </c:dLbl>
            <c:dLbl>
              <c:idx val="7"/>
              <c:layout>
                <c:manualLayout>
                  <c:x val="-5.2486288051202944E-2"/>
                  <c:y val="-0.105937591134441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6E-4880-89C9-30FCB134F8E9}"/>
                </c:ext>
              </c:extLst>
            </c:dLbl>
            <c:dLbl>
              <c:idx val="9"/>
              <c:layout>
                <c:manualLayout>
                  <c:x val="-4.8056609202919362E-2"/>
                  <c:y val="-7.35301837270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6E-4880-89C9-30FCB134F8E9}"/>
                </c:ext>
              </c:extLst>
            </c:dLbl>
            <c:dLbl>
              <c:idx val="10"/>
              <c:layout>
                <c:manualLayout>
                  <c:x val="-3.2552733233927156E-2"/>
                  <c:y val="-5.9641294838145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6E-4880-89C9-30FCB134F8E9}"/>
                </c:ext>
              </c:extLst>
            </c:dLbl>
            <c:dLbl>
              <c:idx val="16"/>
              <c:layout>
                <c:manualLayout>
                  <c:x val="5.3543307086613362E-3"/>
                  <c:y val="-4.11227763196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6E-4880-89C9-30FCB134F8E9}"/>
                </c:ext>
              </c:extLst>
            </c:dLbl>
            <c:dLbl>
              <c:idx val="18"/>
              <c:layout>
                <c:manualLayout>
                  <c:x val="-3.4767572658068985E-2"/>
                  <c:y val="-5.9641294838145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6E-4880-89C9-30FCB134F8E9}"/>
                </c:ext>
              </c:extLst>
            </c:dLbl>
            <c:dLbl>
              <c:idx val="19"/>
              <c:layout>
                <c:manualLayout>
                  <c:x val="-8.8056609202919481E-2"/>
                  <c:y val="-5.9641294838145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6E-4880-89C9-30FCB134F8E9}"/>
                </c:ext>
              </c:extLst>
            </c:dLbl>
            <c:dLbl>
              <c:idx val="20"/>
              <c:layout>
                <c:manualLayout>
                  <c:x val="-3.9330141871800908E-2"/>
                  <c:y val="-6.427092446777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6E-4880-89C9-30FCB134F8E9}"/>
                </c:ext>
              </c:extLst>
            </c:dLbl>
            <c:dLbl>
              <c:idx val="21"/>
              <c:layout>
                <c:manualLayout>
                  <c:x val="-6.3560485171911651E-2"/>
                  <c:y val="-6.4270924467774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6E-4880-89C9-30FCB134F8E9}"/>
                </c:ext>
              </c:extLst>
            </c:dLbl>
            <c:dLbl>
              <c:idx val="25"/>
              <c:layout>
                <c:manualLayout>
                  <c:x val="-5.6923465962103577E-2"/>
                  <c:y val="-6.890055409740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6E-4880-89C9-30FCB134F8E9}"/>
                </c:ext>
              </c:extLst>
            </c:dLbl>
            <c:dLbl>
              <c:idx val="26"/>
              <c:layout>
                <c:manualLayout>
                  <c:x val="-1.6440386812113601E-3"/>
                  <c:y val="-6.8900554097404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6E-4880-89C9-30FCB134F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'9.2'!$B$3:$AB$3</c:f>
              <c:strCache>
                <c:ptCount val="27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CHIH</c:v>
                </c:pt>
                <c:pt idx="4">
                  <c:v>CDMX</c:v>
                </c:pt>
                <c:pt idx="5">
                  <c:v>COAH</c:v>
                </c:pt>
                <c:pt idx="6">
                  <c:v>COL</c:v>
                </c:pt>
                <c:pt idx="7">
                  <c:v>DGO</c:v>
                </c:pt>
                <c:pt idx="8">
                  <c:v>MEX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MICH</c:v>
                </c:pt>
                <c:pt idx="14">
                  <c:v>NL</c:v>
                </c:pt>
                <c:pt idx="15">
                  <c:v>MOR</c:v>
                </c:pt>
                <c:pt idx="16">
                  <c:v>NAY</c:v>
                </c:pt>
                <c:pt idx="17">
                  <c:v>OAX</c:v>
                </c:pt>
                <c:pt idx="18">
                  <c:v>PUE</c:v>
                </c:pt>
                <c:pt idx="19">
                  <c:v>QRO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TAM</c:v>
                </c:pt>
                <c:pt idx="24">
                  <c:v>VER</c:v>
                </c:pt>
                <c:pt idx="25">
                  <c:v>ZAC</c:v>
                </c:pt>
                <c:pt idx="26">
                  <c:v>EU</c:v>
                </c:pt>
              </c:strCache>
            </c:strRef>
          </c:cat>
          <c:val>
            <c:numRef>
              <c:f>'9.2'!$B$19:$AB$19</c:f>
              <c:numCache>
                <c:formatCode>#,##0</c:formatCode>
                <c:ptCount val="27"/>
                <c:pt idx="0">
                  <c:v>1532506</c:v>
                </c:pt>
                <c:pt idx="1">
                  <c:v>83163</c:v>
                </c:pt>
                <c:pt idx="2">
                  <c:v>4829</c:v>
                </c:pt>
                <c:pt idx="3">
                  <c:v>252175.30000000005</c:v>
                </c:pt>
                <c:pt idx="4">
                  <c:v>2024525.8</c:v>
                </c:pt>
                <c:pt idx="5">
                  <c:v>152853.6</c:v>
                </c:pt>
                <c:pt idx="6">
                  <c:v>6223</c:v>
                </c:pt>
                <c:pt idx="7">
                  <c:v>288893</c:v>
                </c:pt>
                <c:pt idx="8">
                  <c:v>165199</c:v>
                </c:pt>
                <c:pt idx="9">
                  <c:v>427730</c:v>
                </c:pt>
                <c:pt idx="10">
                  <c:v>147479.29999999999</c:v>
                </c:pt>
                <c:pt idx="11">
                  <c:v>1917131.1</c:v>
                </c:pt>
                <c:pt idx="12">
                  <c:v>4324280</c:v>
                </c:pt>
                <c:pt idx="13">
                  <c:v>81598</c:v>
                </c:pt>
                <c:pt idx="14">
                  <c:v>776713.60000000009</c:v>
                </c:pt>
                <c:pt idx="15">
                  <c:v>18414</c:v>
                </c:pt>
                <c:pt idx="16">
                  <c:v>343</c:v>
                </c:pt>
                <c:pt idx="17">
                  <c:v>657347</c:v>
                </c:pt>
                <c:pt idx="18">
                  <c:v>245161</c:v>
                </c:pt>
                <c:pt idx="19">
                  <c:v>1533818.1</c:v>
                </c:pt>
                <c:pt idx="20">
                  <c:v>1546353.9</c:v>
                </c:pt>
                <c:pt idx="21">
                  <c:v>146050.29999999999</c:v>
                </c:pt>
                <c:pt idx="22">
                  <c:v>24753</c:v>
                </c:pt>
                <c:pt idx="23">
                  <c:v>735601.10000000009</c:v>
                </c:pt>
                <c:pt idx="24">
                  <c:v>1615408.2</c:v>
                </c:pt>
                <c:pt idx="25">
                  <c:v>127588</c:v>
                </c:pt>
                <c:pt idx="26">
                  <c:v>48604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E6E-4880-89C9-30FCB134F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5120"/>
        <c:axId val="358135512"/>
      </c:lineChart>
      <c:catAx>
        <c:axId val="3581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135512"/>
        <c:crosses val="autoZero"/>
        <c:auto val="1"/>
        <c:lblAlgn val="ctr"/>
        <c:lblOffset val="100"/>
        <c:noMultiLvlLbl val="0"/>
      </c:catAx>
      <c:valAx>
        <c:axId val="3581355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13512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Terminales Individuales de Pasajeros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Pasajeros Transportados</a:t>
            </a:r>
            <a:r>
              <a:rPr lang="en-US" sz="1100" b="1" baseline="0">
                <a:solidFill>
                  <a:sysClr val="windowText" lastClr="000000"/>
                </a:solidFill>
              </a:rPr>
              <a:t> por </a:t>
            </a:r>
            <a:r>
              <a:rPr lang="en-US" sz="1100" b="1">
                <a:solidFill>
                  <a:sysClr val="windowText" lastClr="000000"/>
                </a:solidFill>
              </a:rPr>
              <a:t>Origen 2023</a:t>
            </a:r>
          </a:p>
        </c:rich>
      </c:tx>
      <c:layout>
        <c:manualLayout>
          <c:xMode val="edge"/>
          <c:yMode val="edge"/>
          <c:x val="0.2717067607928319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9678356626085962E-2"/>
          <c:y val="0.17064814814814816"/>
          <c:w val="0.89618285214348203"/>
          <c:h val="0.71269320501603961"/>
        </c:manualLayout>
      </c:layout>
      <c:lineChart>
        <c:grouping val="standard"/>
        <c:varyColors val="0"/>
        <c:ser>
          <c:idx val="0"/>
          <c:order val="0"/>
          <c:tx>
            <c:strRef>
              <c:f>'9.3'!$W$4:$W$5</c:f>
              <c:strCache>
                <c:ptCount val="2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948A5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3.2076677316293926E-2"/>
                  <c:y val="-7.6354257801108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EB-47B4-97D1-D92B9E191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'9.3'!$X$6:$X$13</c:f>
              <c:strCache>
                <c:ptCount val="8"/>
                <c:pt idx="0">
                  <c:v>MEX</c:v>
                </c:pt>
                <c:pt idx="1">
                  <c:v>GTO</c:v>
                </c:pt>
                <c:pt idx="2">
                  <c:v>GRO</c:v>
                </c:pt>
                <c:pt idx="3">
                  <c:v>HGO</c:v>
                </c:pt>
                <c:pt idx="4">
                  <c:v>MICH</c:v>
                </c:pt>
                <c:pt idx="5">
                  <c:v>QRO</c:v>
                </c:pt>
                <c:pt idx="6">
                  <c:v>SLP</c:v>
                </c:pt>
                <c:pt idx="7">
                  <c:v>TAM</c:v>
                </c:pt>
              </c:strCache>
            </c:strRef>
          </c:cat>
          <c:val>
            <c:numRef>
              <c:f>'9.3'!$W$6:$W$13</c:f>
              <c:numCache>
                <c:formatCode>#,##0</c:formatCode>
                <c:ptCount val="8"/>
                <c:pt idx="0">
                  <c:v>38481</c:v>
                </c:pt>
                <c:pt idx="1">
                  <c:v>436</c:v>
                </c:pt>
                <c:pt idx="2">
                  <c:v>415610</c:v>
                </c:pt>
                <c:pt idx="3">
                  <c:v>149712</c:v>
                </c:pt>
                <c:pt idx="4">
                  <c:v>39</c:v>
                </c:pt>
                <c:pt idx="5">
                  <c:v>709393</c:v>
                </c:pt>
                <c:pt idx="6">
                  <c:v>10867</c:v>
                </c:pt>
                <c:pt idx="7">
                  <c:v>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B-47B4-97D1-D92B9E19161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7080"/>
        <c:axId val="365339752"/>
      </c:lineChart>
      <c:catAx>
        <c:axId val="35813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339752"/>
        <c:crosses val="autoZero"/>
        <c:auto val="1"/>
        <c:lblAlgn val="ctr"/>
        <c:lblOffset val="100"/>
        <c:noMultiLvlLbl val="0"/>
      </c:catAx>
      <c:valAx>
        <c:axId val="3653397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1370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Terminales Individuales de Pasajeros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Pasajeros Transportados</a:t>
            </a:r>
            <a:r>
              <a:rPr lang="en-US" sz="1100" b="1" baseline="0">
                <a:solidFill>
                  <a:sysClr val="windowText" lastClr="000000"/>
                </a:solidFill>
              </a:rPr>
              <a:t> por </a:t>
            </a:r>
            <a:r>
              <a:rPr lang="en-US" sz="1100" b="1">
                <a:solidFill>
                  <a:sysClr val="windowText" lastClr="000000"/>
                </a:solidFill>
              </a:rPr>
              <a:t>Destino 2023</a:t>
            </a:r>
          </a:p>
        </c:rich>
      </c:tx>
      <c:layout>
        <c:manualLayout>
          <c:xMode val="edge"/>
          <c:yMode val="edge"/>
          <c:x val="0.27630446194225722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9678356626085962E-2"/>
          <c:y val="0.17064814814814816"/>
          <c:w val="0.89618285214348203"/>
          <c:h val="0.66176727909011368"/>
        </c:manualLayout>
      </c:layout>
      <c:lineChart>
        <c:grouping val="standard"/>
        <c:varyColors val="0"/>
        <c:ser>
          <c:idx val="0"/>
          <c:order val="0"/>
          <c:tx>
            <c:strRef>
              <c:f>'9.3'!$B$4:$V$4</c:f>
              <c:strCache>
                <c:ptCount val="21"/>
                <c:pt idx="0">
                  <c:v>ESTADO DESTINO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7697697977269344E-2"/>
                  <c:y val="-0.115196850393700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0-4E74-8442-B50F2673596E}"/>
                </c:ext>
              </c:extLst>
            </c:dLbl>
            <c:dLbl>
              <c:idx val="5"/>
              <c:layout>
                <c:manualLayout>
                  <c:x val="-5.6464105334159036E-3"/>
                  <c:y val="-5.9641294838145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0-4E74-8442-B50F2673596E}"/>
                </c:ext>
              </c:extLst>
            </c:dLbl>
            <c:dLbl>
              <c:idx val="12"/>
              <c:layout>
                <c:manualLayout>
                  <c:x val="-2.6885730346209506E-2"/>
                  <c:y val="-0.119826480023330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A0-4E74-8442-B50F2673596E}"/>
                </c:ext>
              </c:extLst>
            </c:dLbl>
            <c:dLbl>
              <c:idx val="14"/>
              <c:layout>
                <c:manualLayout>
                  <c:x val="-5.698718907517146E-2"/>
                  <c:y val="-9.6678331875182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A0-4E74-8442-B50F2673596E}"/>
                </c:ext>
              </c:extLst>
            </c:dLbl>
            <c:dLbl>
              <c:idx val="18"/>
              <c:layout>
                <c:manualLayout>
                  <c:x val="-3.769769797726933E-2"/>
                  <c:y val="-9.2048702245552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0-4E74-8442-B50F2673596E}"/>
                </c:ext>
              </c:extLst>
            </c:dLbl>
            <c:dLbl>
              <c:idx val="20"/>
              <c:layout>
                <c:manualLayout>
                  <c:x val="-7.3943413746453846E-3"/>
                  <c:y val="-0.105937591134441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0-4E74-8442-B50F26735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'9.3'!$B$3:$V$3</c:f>
              <c:strCache>
                <c:ptCount val="21"/>
                <c:pt idx="0">
                  <c:v>AGS</c:v>
                </c:pt>
                <c:pt idx="1">
                  <c:v>BC</c:v>
                </c:pt>
                <c:pt idx="2">
                  <c:v>CHIH</c:v>
                </c:pt>
                <c:pt idx="3">
                  <c:v>CDMX</c:v>
                </c:pt>
                <c:pt idx="4">
                  <c:v>DGO</c:v>
                </c:pt>
                <c:pt idx="5">
                  <c:v>MEX</c:v>
                </c:pt>
                <c:pt idx="6">
                  <c:v>GTO</c:v>
                </c:pt>
                <c:pt idx="7">
                  <c:v>GRO</c:v>
                </c:pt>
                <c:pt idx="8">
                  <c:v>HGO</c:v>
                </c:pt>
                <c:pt idx="9">
                  <c:v>JAL</c:v>
                </c:pt>
                <c:pt idx="10">
                  <c:v>MICH</c:v>
                </c:pt>
                <c:pt idx="11">
                  <c:v>MOR</c:v>
                </c:pt>
                <c:pt idx="12">
                  <c:v>NL</c:v>
                </c:pt>
                <c:pt idx="13">
                  <c:v>OAX</c:v>
                </c:pt>
                <c:pt idx="14">
                  <c:v>PUE</c:v>
                </c:pt>
                <c:pt idx="15">
                  <c:v>QRO</c:v>
                </c:pt>
                <c:pt idx="16">
                  <c:v>SLP</c:v>
                </c:pt>
                <c:pt idx="17">
                  <c:v>SIN</c:v>
                </c:pt>
                <c:pt idx="18">
                  <c:v>SON</c:v>
                </c:pt>
                <c:pt idx="19">
                  <c:v>TAM</c:v>
                </c:pt>
                <c:pt idx="20">
                  <c:v>VER</c:v>
                </c:pt>
              </c:strCache>
            </c:strRef>
          </c:cat>
          <c:val>
            <c:numRef>
              <c:f>'9.3'!$B$14:$V$14</c:f>
              <c:numCache>
                <c:formatCode>#,##0</c:formatCode>
                <c:ptCount val="21"/>
                <c:pt idx="0">
                  <c:v>2882</c:v>
                </c:pt>
                <c:pt idx="1">
                  <c:v>2971</c:v>
                </c:pt>
                <c:pt idx="2">
                  <c:v>1154</c:v>
                </c:pt>
                <c:pt idx="3">
                  <c:v>139266</c:v>
                </c:pt>
                <c:pt idx="4">
                  <c:v>1014</c:v>
                </c:pt>
                <c:pt idx="5">
                  <c:v>6899</c:v>
                </c:pt>
                <c:pt idx="6">
                  <c:v>356472</c:v>
                </c:pt>
                <c:pt idx="7">
                  <c:v>251054</c:v>
                </c:pt>
                <c:pt idx="8">
                  <c:v>141038</c:v>
                </c:pt>
                <c:pt idx="9">
                  <c:v>33229</c:v>
                </c:pt>
                <c:pt idx="10">
                  <c:v>56311</c:v>
                </c:pt>
                <c:pt idx="11">
                  <c:v>10440</c:v>
                </c:pt>
                <c:pt idx="12">
                  <c:v>202</c:v>
                </c:pt>
                <c:pt idx="13">
                  <c:v>13816</c:v>
                </c:pt>
                <c:pt idx="14">
                  <c:v>25146</c:v>
                </c:pt>
                <c:pt idx="15">
                  <c:v>263642</c:v>
                </c:pt>
                <c:pt idx="16">
                  <c:v>7664</c:v>
                </c:pt>
                <c:pt idx="17">
                  <c:v>519</c:v>
                </c:pt>
                <c:pt idx="18">
                  <c:v>1089</c:v>
                </c:pt>
                <c:pt idx="19">
                  <c:v>11199</c:v>
                </c:pt>
                <c:pt idx="20">
                  <c:v>1220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A0-4E74-8442-B50F2673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340928"/>
        <c:axId val="365341320"/>
      </c:lineChart>
      <c:catAx>
        <c:axId val="3653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341320"/>
        <c:crosses val="autoZero"/>
        <c:auto val="1"/>
        <c:lblAlgn val="ctr"/>
        <c:lblOffset val="100"/>
        <c:noMultiLvlLbl val="0"/>
      </c:catAx>
      <c:valAx>
        <c:axId val="365341320"/>
        <c:scaling>
          <c:orientation val="minMax"/>
          <c:max val="45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3409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Total de Unidades</a:t>
            </a:r>
            <a:r>
              <a:rPr lang="en-US" sz="1200" baseline="0"/>
              <a:t> de Verificación de Emisiones Contaminantes 2023</a:t>
            </a:r>
            <a:endParaRPr lang="en-US" sz="1200"/>
          </a:p>
        </c:rich>
      </c:tx>
      <c:layout>
        <c:manualLayout>
          <c:xMode val="edge"/>
          <c:yMode val="edge"/>
          <c:x val="0.141200766302925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353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'9.6'!$E$5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'9.6'!$F$7:$F$38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'9.6'!$E$7:$E$38</c:f>
              <c:numCache>
                <c:formatCode>#,##0</c:formatCode>
                <c:ptCount val="32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14</c:v>
                </c:pt>
                <c:pt idx="6">
                  <c:v>13</c:v>
                </c:pt>
                <c:pt idx="7">
                  <c:v>14</c:v>
                </c:pt>
                <c:pt idx="8">
                  <c:v>1</c:v>
                </c:pt>
                <c:pt idx="9">
                  <c:v>2</c:v>
                </c:pt>
                <c:pt idx="10">
                  <c:v>57</c:v>
                </c:pt>
                <c:pt idx="11">
                  <c:v>16</c:v>
                </c:pt>
                <c:pt idx="12">
                  <c:v>1</c:v>
                </c:pt>
                <c:pt idx="13">
                  <c:v>12</c:v>
                </c:pt>
                <c:pt idx="14">
                  <c:v>17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13</c:v>
                </c:pt>
                <c:pt idx="19">
                  <c:v>3</c:v>
                </c:pt>
                <c:pt idx="20">
                  <c:v>12</c:v>
                </c:pt>
                <c:pt idx="21">
                  <c:v>12</c:v>
                </c:pt>
                <c:pt idx="22">
                  <c:v>0</c:v>
                </c:pt>
                <c:pt idx="23">
                  <c:v>4</c:v>
                </c:pt>
                <c:pt idx="24">
                  <c:v>7</c:v>
                </c:pt>
                <c:pt idx="25">
                  <c:v>10</c:v>
                </c:pt>
                <c:pt idx="26">
                  <c:v>3</c:v>
                </c:pt>
                <c:pt idx="27">
                  <c:v>18</c:v>
                </c:pt>
                <c:pt idx="28">
                  <c:v>4</c:v>
                </c:pt>
                <c:pt idx="29">
                  <c:v>10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4-4EAD-BAC6-49E5A59E9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2560"/>
        <c:axId val="83284352"/>
      </c:lineChart>
      <c:catAx>
        <c:axId val="8328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3284352"/>
        <c:crosses val="autoZero"/>
        <c:auto val="1"/>
        <c:lblAlgn val="ctr"/>
        <c:lblOffset val="100"/>
        <c:noMultiLvlLbl val="0"/>
      </c:catAx>
      <c:valAx>
        <c:axId val="83284352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3282560"/>
        <c:crosses val="autoZero"/>
        <c:crossBetween val="between"/>
        <c:minorUnit val="5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Unidades </a:t>
            </a:r>
            <a:r>
              <a:rPr lang="en-US" sz="1200" baseline="0"/>
              <a:t>de Verificación de Condiciones Físico-Mecánicas 2023</a:t>
            </a:r>
            <a:endParaRPr lang="en-US" sz="1200"/>
          </a:p>
        </c:rich>
      </c:tx>
      <c:layout>
        <c:manualLayout>
          <c:xMode val="edge"/>
          <c:yMode val="edge"/>
          <c:x val="0.15428721160270939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27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'9.7'!$E$5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9"/>
              <c:layout>
                <c:manualLayout>
                  <c:x val="-1.0775900203485801E-2"/>
                  <c:y val="-5.1400554097404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10-4D0A-B304-7B998D34592E}"/>
                </c:ext>
              </c:extLst>
            </c:dLbl>
            <c:dLbl>
              <c:idx val="11"/>
              <c:layout>
                <c:manualLayout>
                  <c:x val="-1.8341359015516319E-2"/>
                  <c:y val="-6.5289442986293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9-4B15-A084-4BA0985C7A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'9.7'!$F$7:$F$38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'9.7'!$E$7:$E$38</c:f>
              <c:numCache>
                <c:formatCode>#,##0</c:formatCode>
                <c:ptCount val="32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2</c:v>
                </c:pt>
                <c:pt idx="9">
                  <c:v>4</c:v>
                </c:pt>
                <c:pt idx="10">
                  <c:v>62</c:v>
                </c:pt>
                <c:pt idx="11">
                  <c:v>19</c:v>
                </c:pt>
                <c:pt idx="12">
                  <c:v>1</c:v>
                </c:pt>
                <c:pt idx="13">
                  <c:v>15</c:v>
                </c:pt>
                <c:pt idx="14">
                  <c:v>26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31</c:v>
                </c:pt>
                <c:pt idx="19">
                  <c:v>4</c:v>
                </c:pt>
                <c:pt idx="20">
                  <c:v>11</c:v>
                </c:pt>
                <c:pt idx="21">
                  <c:v>14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10</c:v>
                </c:pt>
                <c:pt idx="26">
                  <c:v>5</c:v>
                </c:pt>
                <c:pt idx="27">
                  <c:v>21</c:v>
                </c:pt>
                <c:pt idx="28">
                  <c:v>9</c:v>
                </c:pt>
                <c:pt idx="29">
                  <c:v>19</c:v>
                </c:pt>
                <c:pt idx="30">
                  <c:v>7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7-4E88-B8ED-A34FCB754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22752"/>
        <c:axId val="83324288"/>
      </c:lineChart>
      <c:catAx>
        <c:axId val="833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3324288"/>
        <c:crosses val="autoZero"/>
        <c:auto val="1"/>
        <c:lblAlgn val="ctr"/>
        <c:lblOffset val="100"/>
        <c:noMultiLvlLbl val="0"/>
      </c:catAx>
      <c:valAx>
        <c:axId val="83324288"/>
        <c:scaling>
          <c:orientation val="minMax"/>
          <c:max val="7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3322752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9</xdr:row>
      <xdr:rowOff>16405</xdr:rowOff>
    </xdr:from>
    <xdr:to>
      <xdr:col>12</xdr:col>
      <xdr:colOff>644525</xdr:colOff>
      <xdr:row>26</xdr:row>
      <xdr:rowOff>19051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20</xdr:row>
      <xdr:rowOff>123825</xdr:rowOff>
    </xdr:from>
    <xdr:to>
      <xdr:col>9</xdr:col>
      <xdr:colOff>723900</xdr:colOff>
      <xdr:row>35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A94060-BCCE-498C-8B0B-842C35541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20</xdr:row>
      <xdr:rowOff>133350</xdr:rowOff>
    </xdr:from>
    <xdr:to>
      <xdr:col>17</xdr:col>
      <xdr:colOff>542925</xdr:colOff>
      <xdr:row>35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E25FA20-8AAF-4F90-8E02-A04FED4C5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16</xdr:row>
      <xdr:rowOff>76200</xdr:rowOff>
    </xdr:from>
    <xdr:to>
      <xdr:col>7</xdr:col>
      <xdr:colOff>752476</xdr:colOff>
      <xdr:row>30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5F0652-414B-4DA3-B2A2-EAC0EC8E9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19051</xdr:colOff>
      <xdr:row>16</xdr:row>
      <xdr:rowOff>85725</xdr:rowOff>
    </xdr:from>
    <xdr:to>
      <xdr:col>15</xdr:col>
      <xdr:colOff>495300</xdr:colOff>
      <xdr:row>30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46E2BA4-0D26-4DBD-B740-5E95A5EAF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6</xdr:row>
      <xdr:rowOff>133350</xdr:rowOff>
    </xdr:from>
    <xdr:to>
      <xdr:col>13</xdr:col>
      <xdr:colOff>371475</xdr:colOff>
      <xdr:row>20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3499372-3CAB-4D9D-8A20-04A5C8910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9525</xdr:rowOff>
    </xdr:from>
    <xdr:to>
      <xdr:col>13</xdr:col>
      <xdr:colOff>333375</xdr:colOff>
      <xdr:row>20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4C03596-39CA-405C-AFF8-022504AC5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Normal="100" zoomScaleSheetLayoutView="90" workbookViewId="0">
      <selection activeCell="E52" sqref="E52"/>
    </sheetView>
  </sheetViews>
  <sheetFormatPr baseColWidth="10" defaultColWidth="11.42578125" defaultRowHeight="12.75" x14ac:dyDescent="0.2"/>
  <cols>
    <col min="1" max="1" width="16.5703125" style="2" customWidth="1"/>
    <col min="2" max="2" width="12.140625" style="2" customWidth="1"/>
    <col min="3" max="3" width="12.42578125" style="2" customWidth="1"/>
    <col min="4" max="16384" width="11.42578125" style="2"/>
  </cols>
  <sheetData>
    <row r="1" spans="1:5" ht="15.75" x14ac:dyDescent="0.25">
      <c r="B1" s="1"/>
      <c r="C1" s="1"/>
    </row>
    <row r="2" spans="1:5" ht="17.25" x14ac:dyDescent="0.3">
      <c r="A2" s="3" t="s">
        <v>71</v>
      </c>
      <c r="B2" s="1"/>
      <c r="C2" s="1"/>
    </row>
    <row r="3" spans="1:5" ht="15.75" x14ac:dyDescent="0.25">
      <c r="B3" s="1"/>
      <c r="C3" s="1"/>
    </row>
    <row r="4" spans="1:5" ht="17.25" x14ac:dyDescent="0.3">
      <c r="A4" s="3" t="s">
        <v>72</v>
      </c>
      <c r="B4" s="1"/>
      <c r="C4" s="1"/>
    </row>
    <row r="5" spans="1:5" ht="15.75" x14ac:dyDescent="0.25">
      <c r="A5" s="1"/>
      <c r="B5" s="1"/>
      <c r="C5" s="1"/>
    </row>
    <row r="6" spans="1:5" ht="18.75" customHeight="1" x14ac:dyDescent="0.25">
      <c r="A6" s="119" t="s">
        <v>63</v>
      </c>
      <c r="B6" s="120" t="s">
        <v>23</v>
      </c>
      <c r="C6" s="120"/>
      <c r="D6" s="120"/>
    </row>
    <row r="7" spans="1:5" ht="35.25" customHeight="1" x14ac:dyDescent="0.2">
      <c r="A7" s="119"/>
      <c r="B7" s="21" t="s">
        <v>24</v>
      </c>
      <c r="C7" s="21" t="s">
        <v>25</v>
      </c>
      <c r="D7" s="21" t="s">
        <v>65</v>
      </c>
    </row>
    <row r="8" spans="1:5" ht="8.25" customHeight="1" x14ac:dyDescent="0.2">
      <c r="A8" s="10"/>
      <c r="B8" s="11"/>
      <c r="C8" s="11"/>
      <c r="D8" s="11"/>
    </row>
    <row r="9" spans="1:5" ht="15" x14ac:dyDescent="0.25">
      <c r="A9" s="23" t="s">
        <v>26</v>
      </c>
      <c r="B9" s="38">
        <v>2</v>
      </c>
      <c r="C9" s="38">
        <v>1</v>
      </c>
      <c r="D9" s="39">
        <f>C9+B9</f>
        <v>3</v>
      </c>
      <c r="E9" s="5" t="s">
        <v>34</v>
      </c>
    </row>
    <row r="10" spans="1:5" ht="15" x14ac:dyDescent="0.25">
      <c r="A10" s="6" t="s">
        <v>0</v>
      </c>
      <c r="B10" s="40">
        <v>26</v>
      </c>
      <c r="C10" s="40">
        <v>10</v>
      </c>
      <c r="D10" s="41">
        <f t="shared" ref="D10:D40" si="0">C10+B10</f>
        <v>36</v>
      </c>
      <c r="E10" s="5" t="s">
        <v>35</v>
      </c>
    </row>
    <row r="11" spans="1:5" ht="15" x14ac:dyDescent="0.25">
      <c r="A11" s="23" t="s">
        <v>1</v>
      </c>
      <c r="B11" s="38">
        <v>11</v>
      </c>
      <c r="C11" s="38">
        <v>5</v>
      </c>
      <c r="D11" s="39">
        <f t="shared" si="0"/>
        <v>16</v>
      </c>
      <c r="E11" s="5" t="s">
        <v>36</v>
      </c>
    </row>
    <row r="12" spans="1:5" ht="15" x14ac:dyDescent="0.25">
      <c r="A12" s="6" t="s">
        <v>20</v>
      </c>
      <c r="B12" s="40">
        <v>9</v>
      </c>
      <c r="C12" s="40">
        <v>3</v>
      </c>
      <c r="D12" s="41">
        <f t="shared" si="0"/>
        <v>12</v>
      </c>
      <c r="E12" s="5" t="s">
        <v>69</v>
      </c>
    </row>
    <row r="13" spans="1:5" ht="15" x14ac:dyDescent="0.25">
      <c r="A13" s="23" t="s">
        <v>21</v>
      </c>
      <c r="B13" s="38">
        <v>20</v>
      </c>
      <c r="C13" s="38">
        <v>21</v>
      </c>
      <c r="D13" s="39">
        <f t="shared" si="0"/>
        <v>41</v>
      </c>
      <c r="E13" s="5" t="s">
        <v>37</v>
      </c>
    </row>
    <row r="14" spans="1:5" ht="15" x14ac:dyDescent="0.25">
      <c r="A14" s="6" t="s">
        <v>3</v>
      </c>
      <c r="B14" s="40">
        <v>18</v>
      </c>
      <c r="C14" s="40">
        <v>8</v>
      </c>
      <c r="D14" s="41">
        <f t="shared" si="0"/>
        <v>26</v>
      </c>
      <c r="E14" s="5" t="s">
        <v>38</v>
      </c>
    </row>
    <row r="15" spans="1:5" ht="15" x14ac:dyDescent="0.25">
      <c r="A15" s="23" t="s">
        <v>67</v>
      </c>
      <c r="B15" s="38">
        <v>6</v>
      </c>
      <c r="C15" s="38">
        <v>10</v>
      </c>
      <c r="D15" s="39">
        <f>C15+B15</f>
        <v>16</v>
      </c>
      <c r="E15" s="5" t="s">
        <v>68</v>
      </c>
    </row>
    <row r="16" spans="1:5" ht="15" x14ac:dyDescent="0.25">
      <c r="A16" s="6" t="s">
        <v>29</v>
      </c>
      <c r="B16" s="40">
        <v>11</v>
      </c>
      <c r="C16" s="40">
        <v>8</v>
      </c>
      <c r="D16" s="41">
        <f t="shared" si="0"/>
        <v>19</v>
      </c>
      <c r="E16" s="5" t="s">
        <v>39</v>
      </c>
    </row>
    <row r="17" spans="1:5" ht="15" x14ac:dyDescent="0.25">
      <c r="A17" s="23" t="s">
        <v>2</v>
      </c>
      <c r="B17" s="38">
        <v>0</v>
      </c>
      <c r="C17" s="38">
        <v>2</v>
      </c>
      <c r="D17" s="39">
        <f t="shared" si="0"/>
        <v>2</v>
      </c>
      <c r="E17" s="5" t="s">
        <v>40</v>
      </c>
    </row>
    <row r="18" spans="1:5" ht="15" x14ac:dyDescent="0.25">
      <c r="A18" s="6" t="s">
        <v>30</v>
      </c>
      <c r="B18" s="40">
        <v>6</v>
      </c>
      <c r="C18" s="40">
        <v>4</v>
      </c>
      <c r="D18" s="41">
        <f t="shared" si="0"/>
        <v>10</v>
      </c>
      <c r="E18" s="5" t="s">
        <v>41</v>
      </c>
    </row>
    <row r="19" spans="1:5" ht="15" x14ac:dyDescent="0.25">
      <c r="A19" s="23" t="s">
        <v>31</v>
      </c>
      <c r="B19" s="38">
        <v>30</v>
      </c>
      <c r="C19" s="38">
        <v>24</v>
      </c>
      <c r="D19" s="39">
        <f t="shared" si="0"/>
        <v>54</v>
      </c>
      <c r="E19" s="5" t="s">
        <v>42</v>
      </c>
    </row>
    <row r="20" spans="1:5" ht="15" x14ac:dyDescent="0.25">
      <c r="A20" s="6" t="s">
        <v>4</v>
      </c>
      <c r="B20" s="40">
        <v>9</v>
      </c>
      <c r="C20" s="40">
        <v>19</v>
      </c>
      <c r="D20" s="41">
        <f t="shared" si="0"/>
        <v>28</v>
      </c>
      <c r="E20" s="5" t="s">
        <v>43</v>
      </c>
    </row>
    <row r="21" spans="1:5" ht="15" x14ac:dyDescent="0.25">
      <c r="A21" s="23" t="s">
        <v>5</v>
      </c>
      <c r="B21" s="38">
        <v>24</v>
      </c>
      <c r="C21" s="38">
        <v>11</v>
      </c>
      <c r="D21" s="39">
        <f t="shared" si="0"/>
        <v>35</v>
      </c>
      <c r="E21" s="5" t="s">
        <v>44</v>
      </c>
    </row>
    <row r="22" spans="1:5" ht="15" x14ac:dyDescent="0.25">
      <c r="A22" s="6" t="s">
        <v>6</v>
      </c>
      <c r="B22" s="40">
        <v>15</v>
      </c>
      <c r="C22" s="40">
        <v>16</v>
      </c>
      <c r="D22" s="41">
        <f t="shared" si="0"/>
        <v>31</v>
      </c>
      <c r="E22" s="5" t="s">
        <v>45</v>
      </c>
    </row>
    <row r="23" spans="1:5" ht="15" x14ac:dyDescent="0.25">
      <c r="A23" s="23" t="s">
        <v>7</v>
      </c>
      <c r="B23" s="38">
        <v>41</v>
      </c>
      <c r="C23" s="38">
        <v>25</v>
      </c>
      <c r="D23" s="39">
        <f t="shared" si="0"/>
        <v>66</v>
      </c>
      <c r="E23" s="5" t="s">
        <v>46</v>
      </c>
    </row>
    <row r="24" spans="1:5" ht="15" x14ac:dyDescent="0.25">
      <c r="A24" s="6" t="s">
        <v>8</v>
      </c>
      <c r="B24" s="40">
        <v>13</v>
      </c>
      <c r="C24" s="40">
        <v>16</v>
      </c>
      <c r="D24" s="41">
        <f t="shared" si="0"/>
        <v>29</v>
      </c>
      <c r="E24" s="5" t="s">
        <v>47</v>
      </c>
    </row>
    <row r="25" spans="1:5" ht="15" x14ac:dyDescent="0.25">
      <c r="A25" s="23" t="s">
        <v>22</v>
      </c>
      <c r="B25" s="38">
        <v>18</v>
      </c>
      <c r="C25" s="38">
        <v>9</v>
      </c>
      <c r="D25" s="39">
        <f t="shared" si="0"/>
        <v>27</v>
      </c>
      <c r="E25" s="5" t="s">
        <v>48</v>
      </c>
    </row>
    <row r="26" spans="1:5" ht="15" x14ac:dyDescent="0.25">
      <c r="A26" s="6" t="s">
        <v>9</v>
      </c>
      <c r="B26" s="40">
        <v>21</v>
      </c>
      <c r="C26" s="40">
        <v>12</v>
      </c>
      <c r="D26" s="41">
        <f t="shared" si="0"/>
        <v>33</v>
      </c>
      <c r="E26" s="5" t="s">
        <v>49</v>
      </c>
    </row>
    <row r="27" spans="1:5" ht="15" x14ac:dyDescent="0.25">
      <c r="A27" s="23" t="s">
        <v>27</v>
      </c>
      <c r="B27" s="38">
        <v>13</v>
      </c>
      <c r="C27" s="38">
        <v>10</v>
      </c>
      <c r="D27" s="39">
        <f t="shared" si="0"/>
        <v>23</v>
      </c>
      <c r="E27" s="5" t="s">
        <v>50</v>
      </c>
    </row>
    <row r="28" spans="1:5" ht="15" x14ac:dyDescent="0.25">
      <c r="A28" s="6" t="s">
        <v>10</v>
      </c>
      <c r="B28" s="40">
        <v>74</v>
      </c>
      <c r="C28" s="40">
        <v>14</v>
      </c>
      <c r="D28" s="41">
        <f t="shared" si="0"/>
        <v>88</v>
      </c>
      <c r="E28" s="5" t="s">
        <v>51</v>
      </c>
    </row>
    <row r="29" spans="1:5" ht="15" x14ac:dyDescent="0.25">
      <c r="A29" s="23" t="s">
        <v>11</v>
      </c>
      <c r="B29" s="38">
        <v>48</v>
      </c>
      <c r="C29" s="38">
        <v>30</v>
      </c>
      <c r="D29" s="39">
        <f t="shared" si="0"/>
        <v>78</v>
      </c>
      <c r="E29" s="5" t="s">
        <v>52</v>
      </c>
    </row>
    <row r="30" spans="1:5" ht="12" customHeight="1" x14ac:dyDescent="0.25">
      <c r="A30" s="6" t="s">
        <v>28</v>
      </c>
      <c r="B30" s="40">
        <v>1</v>
      </c>
      <c r="C30" s="40">
        <v>6</v>
      </c>
      <c r="D30" s="41">
        <f t="shared" si="0"/>
        <v>7</v>
      </c>
      <c r="E30" s="5" t="s">
        <v>53</v>
      </c>
    </row>
    <row r="31" spans="1:5" ht="15" x14ac:dyDescent="0.25">
      <c r="A31" s="23" t="s">
        <v>12</v>
      </c>
      <c r="B31" s="38">
        <v>8</v>
      </c>
      <c r="C31" s="38">
        <v>4</v>
      </c>
      <c r="D31" s="39">
        <f t="shared" si="0"/>
        <v>12</v>
      </c>
      <c r="E31" s="5" t="s">
        <v>54</v>
      </c>
    </row>
    <row r="32" spans="1:5" ht="15" x14ac:dyDescent="0.25">
      <c r="A32" s="6" t="s">
        <v>13</v>
      </c>
      <c r="B32" s="40">
        <v>11</v>
      </c>
      <c r="C32" s="40">
        <v>12</v>
      </c>
      <c r="D32" s="41">
        <f t="shared" si="0"/>
        <v>23</v>
      </c>
      <c r="E32" s="5" t="s">
        <v>55</v>
      </c>
    </row>
    <row r="33" spans="1:5" ht="15" x14ac:dyDescent="0.25">
      <c r="A33" s="23" t="s">
        <v>14</v>
      </c>
      <c r="B33" s="38">
        <v>22</v>
      </c>
      <c r="C33" s="38">
        <v>12</v>
      </c>
      <c r="D33" s="39">
        <f t="shared" si="0"/>
        <v>34</v>
      </c>
      <c r="E33" s="5" t="s">
        <v>56</v>
      </c>
    </row>
    <row r="34" spans="1:5" ht="15" x14ac:dyDescent="0.25">
      <c r="A34" s="6" t="s">
        <v>15</v>
      </c>
      <c r="B34" s="40">
        <v>21</v>
      </c>
      <c r="C34" s="40">
        <v>9</v>
      </c>
      <c r="D34" s="41">
        <f t="shared" si="0"/>
        <v>30</v>
      </c>
      <c r="E34" s="5" t="s">
        <v>57</v>
      </c>
    </row>
    <row r="35" spans="1:5" ht="15" x14ac:dyDescent="0.25">
      <c r="A35" s="23" t="s">
        <v>32</v>
      </c>
      <c r="B35" s="38">
        <v>8</v>
      </c>
      <c r="C35" s="38">
        <v>6</v>
      </c>
      <c r="D35" s="39">
        <f t="shared" si="0"/>
        <v>14</v>
      </c>
      <c r="E35" s="5" t="s">
        <v>58</v>
      </c>
    </row>
    <row r="36" spans="1:5" ht="15" x14ac:dyDescent="0.25">
      <c r="A36" s="6" t="s">
        <v>16</v>
      </c>
      <c r="B36" s="40">
        <v>8</v>
      </c>
      <c r="C36" s="40">
        <v>22</v>
      </c>
      <c r="D36" s="41">
        <f t="shared" si="0"/>
        <v>30</v>
      </c>
      <c r="E36" s="5" t="s">
        <v>70</v>
      </c>
    </row>
    <row r="37" spans="1:5" ht="15" x14ac:dyDescent="0.25">
      <c r="A37" s="23" t="s">
        <v>17</v>
      </c>
      <c r="B37" s="38">
        <v>14</v>
      </c>
      <c r="C37" s="38">
        <v>7</v>
      </c>
      <c r="D37" s="39">
        <f t="shared" si="0"/>
        <v>21</v>
      </c>
      <c r="E37" s="5" t="s">
        <v>59</v>
      </c>
    </row>
    <row r="38" spans="1:5" ht="15" x14ac:dyDescent="0.25">
      <c r="A38" s="6" t="s">
        <v>33</v>
      </c>
      <c r="B38" s="40">
        <v>71</v>
      </c>
      <c r="C38" s="40">
        <v>37</v>
      </c>
      <c r="D38" s="41">
        <f t="shared" si="0"/>
        <v>108</v>
      </c>
      <c r="E38" s="5" t="s">
        <v>60</v>
      </c>
    </row>
    <row r="39" spans="1:5" ht="15" x14ac:dyDescent="0.25">
      <c r="A39" s="23" t="s">
        <v>19</v>
      </c>
      <c r="B39" s="38">
        <v>9</v>
      </c>
      <c r="C39" s="38">
        <v>4</v>
      </c>
      <c r="D39" s="39">
        <f t="shared" si="0"/>
        <v>13</v>
      </c>
      <c r="E39" s="5" t="s">
        <v>61</v>
      </c>
    </row>
    <row r="40" spans="1:5" ht="15" x14ac:dyDescent="0.25">
      <c r="A40" s="6" t="s">
        <v>18</v>
      </c>
      <c r="B40" s="40">
        <v>8</v>
      </c>
      <c r="C40" s="40">
        <v>7</v>
      </c>
      <c r="D40" s="41">
        <f t="shared" si="0"/>
        <v>15</v>
      </c>
      <c r="E40" s="5" t="s">
        <v>62</v>
      </c>
    </row>
    <row r="41" spans="1:5" ht="8.25" customHeight="1" x14ac:dyDescent="0.2">
      <c r="A41" s="9"/>
      <c r="B41" s="42"/>
      <c r="C41" s="42"/>
      <c r="D41" s="42"/>
    </row>
    <row r="42" spans="1:5" ht="15.75" x14ac:dyDescent="0.2">
      <c r="A42" s="22" t="s">
        <v>64</v>
      </c>
      <c r="B42" s="24">
        <f>SUM(B9:B41)</f>
        <v>596</v>
      </c>
      <c r="C42" s="24">
        <f>SUM(C9:C40)</f>
        <v>384</v>
      </c>
      <c r="D42" s="24">
        <f>SUM(D9:D41)</f>
        <v>980</v>
      </c>
    </row>
    <row r="45" spans="1:5" x14ac:dyDescent="0.2">
      <c r="B45" s="14"/>
      <c r="C45" s="14"/>
      <c r="D45" s="14"/>
    </row>
    <row r="46" spans="1:5" x14ac:dyDescent="0.2">
      <c r="B46" s="14"/>
      <c r="C46" s="14"/>
      <c r="D46" s="14"/>
    </row>
    <row r="47" spans="1:5" x14ac:dyDescent="0.2">
      <c r="B47" s="14"/>
      <c r="C47" s="14"/>
      <c r="D47" s="14"/>
    </row>
    <row r="48" spans="1:5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  <row r="57" spans="2:4" x14ac:dyDescent="0.2">
      <c r="B57" s="14"/>
      <c r="C57" s="14"/>
      <c r="D57" s="14"/>
    </row>
    <row r="58" spans="2:4" x14ac:dyDescent="0.2">
      <c r="B58" s="14"/>
      <c r="C58" s="14"/>
      <c r="D58" s="14"/>
    </row>
    <row r="59" spans="2:4" x14ac:dyDescent="0.2">
      <c r="B59" s="14"/>
      <c r="C59" s="14"/>
      <c r="D59" s="14"/>
    </row>
    <row r="60" spans="2:4" x14ac:dyDescent="0.2">
      <c r="B60" s="14"/>
      <c r="C60" s="14"/>
      <c r="D60" s="14"/>
    </row>
    <row r="61" spans="2:4" x14ac:dyDescent="0.2">
      <c r="B61" s="14"/>
      <c r="C61" s="14"/>
      <c r="D61" s="14"/>
    </row>
    <row r="62" spans="2:4" x14ac:dyDescent="0.2">
      <c r="B62" s="14"/>
      <c r="C62" s="14"/>
      <c r="D62" s="14"/>
    </row>
    <row r="63" spans="2:4" x14ac:dyDescent="0.2">
      <c r="B63" s="14"/>
      <c r="C63" s="14"/>
      <c r="D63" s="14"/>
    </row>
    <row r="64" spans="2:4" x14ac:dyDescent="0.2">
      <c r="B64" s="14"/>
      <c r="C64" s="14"/>
      <c r="D64" s="14"/>
    </row>
    <row r="65" spans="2:4" x14ac:dyDescent="0.2">
      <c r="B65" s="14"/>
      <c r="C65" s="14"/>
      <c r="D65" s="14"/>
    </row>
    <row r="66" spans="2:4" x14ac:dyDescent="0.2">
      <c r="B66" s="14"/>
      <c r="C66" s="14"/>
      <c r="D66" s="14"/>
    </row>
    <row r="67" spans="2:4" x14ac:dyDescent="0.2">
      <c r="B67" s="14"/>
      <c r="C67" s="14"/>
      <c r="D67" s="14"/>
    </row>
    <row r="68" spans="2:4" x14ac:dyDescent="0.2">
      <c r="B68" s="14"/>
      <c r="C68" s="14"/>
      <c r="D68" s="14"/>
    </row>
    <row r="69" spans="2:4" x14ac:dyDescent="0.2">
      <c r="B69" s="14"/>
      <c r="C69" s="14"/>
      <c r="D69" s="14"/>
    </row>
    <row r="70" spans="2:4" x14ac:dyDescent="0.2">
      <c r="B70" s="14"/>
      <c r="C70" s="14"/>
      <c r="D70" s="14"/>
    </row>
    <row r="71" spans="2:4" x14ac:dyDescent="0.2">
      <c r="B71" s="14"/>
      <c r="C71" s="14"/>
      <c r="D71" s="14"/>
    </row>
    <row r="72" spans="2:4" x14ac:dyDescent="0.2">
      <c r="B72" s="14"/>
      <c r="C72" s="14"/>
      <c r="D72" s="14"/>
    </row>
    <row r="73" spans="2:4" x14ac:dyDescent="0.2">
      <c r="B73" s="14"/>
      <c r="C73" s="14"/>
      <c r="D73" s="14"/>
    </row>
    <row r="74" spans="2:4" x14ac:dyDescent="0.2">
      <c r="B74" s="14"/>
      <c r="C74" s="14"/>
      <c r="D74" s="14"/>
    </row>
    <row r="75" spans="2:4" x14ac:dyDescent="0.2">
      <c r="B75" s="14"/>
      <c r="C75" s="14"/>
      <c r="D75" s="14"/>
    </row>
    <row r="76" spans="2:4" x14ac:dyDescent="0.2">
      <c r="B76" s="14"/>
      <c r="C76" s="14"/>
      <c r="D76" s="14"/>
    </row>
    <row r="77" spans="2:4" x14ac:dyDescent="0.2">
      <c r="B77" s="14"/>
      <c r="C77" s="14"/>
      <c r="D77" s="14"/>
    </row>
    <row r="78" spans="2:4" x14ac:dyDescent="0.2">
      <c r="B78" s="14"/>
      <c r="C78" s="14"/>
      <c r="D78" s="14"/>
    </row>
  </sheetData>
  <mergeCells count="2">
    <mergeCell ref="A6:A7"/>
    <mergeCell ref="B6:D6"/>
  </mergeCells>
  <printOptions horizontalCentered="1"/>
  <pageMargins left="0.31496062992125984" right="0.49" top="0.7" bottom="1" header="0" footer="0"/>
  <pageSetup paperSize="9" scale="52" orientation="portrait" r:id="rId1"/>
  <headerFooter alignWithMargins="0"/>
  <colBreaks count="1" manualBreakCount="1">
    <brk id="16" max="76" man="1"/>
  </colBreaks>
  <ignoredErrors>
    <ignoredError sqref="C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258E-42F6-4CC9-8534-FD1E27034339}">
  <dimension ref="A2:AD19"/>
  <sheetViews>
    <sheetView workbookViewId="0">
      <pane xSplit="1" topLeftCell="B1" activePane="topRight" state="frozen"/>
      <selection pane="topRight" activeCell="D52" sqref="D52"/>
    </sheetView>
  </sheetViews>
  <sheetFormatPr baseColWidth="10" defaultRowHeight="15" x14ac:dyDescent="0.25"/>
  <cols>
    <col min="1" max="1" width="16.7109375" bestFit="1" customWidth="1"/>
    <col min="2" max="2" width="18.140625" customWidth="1"/>
    <col min="3" max="3" width="14" customWidth="1"/>
    <col min="4" max="4" width="15.5703125" customWidth="1"/>
    <col min="5" max="5" width="12" customWidth="1"/>
    <col min="7" max="7" width="11" customWidth="1"/>
    <col min="10" max="10" width="11.5703125" customWidth="1"/>
    <col min="11" max="11" width="13.7109375" bestFit="1" customWidth="1"/>
    <col min="15" max="15" width="12.28515625" bestFit="1" customWidth="1"/>
    <col min="16" max="16" width="9.85546875" customWidth="1"/>
    <col min="21" max="21" width="11.85546875" customWidth="1"/>
    <col min="22" max="22" width="11.28515625" customWidth="1"/>
    <col min="25" max="25" width="12.42578125" bestFit="1" customWidth="1"/>
    <col min="28" max="28" width="11.140625" customWidth="1"/>
  </cols>
  <sheetData>
    <row r="2" spans="1:30" ht="17.25" x14ac:dyDescent="0.25">
      <c r="A2" s="121" t="s">
        <v>463</v>
      </c>
      <c r="B2" s="121"/>
      <c r="C2" s="121"/>
      <c r="D2" s="121"/>
      <c r="E2" s="121"/>
      <c r="F2" s="121"/>
    </row>
    <row r="3" spans="1:30" x14ac:dyDescent="0.25">
      <c r="B3" s="30" t="s">
        <v>34</v>
      </c>
      <c r="C3" s="30" t="s">
        <v>35</v>
      </c>
      <c r="D3" s="30" t="s">
        <v>36</v>
      </c>
      <c r="E3" s="30" t="s">
        <v>38</v>
      </c>
      <c r="F3" s="30" t="s">
        <v>68</v>
      </c>
      <c r="G3" s="30" t="s">
        <v>39</v>
      </c>
      <c r="H3" s="30" t="s">
        <v>40</v>
      </c>
      <c r="I3" s="30" t="s">
        <v>41</v>
      </c>
      <c r="J3" s="30" t="s">
        <v>42</v>
      </c>
      <c r="K3" s="30" t="s">
        <v>43</v>
      </c>
      <c r="L3" s="30" t="s">
        <v>44</v>
      </c>
      <c r="M3" s="30" t="s">
        <v>45</v>
      </c>
      <c r="N3" s="30" t="s">
        <v>46</v>
      </c>
      <c r="O3" s="30" t="s">
        <v>47</v>
      </c>
      <c r="P3" s="30" t="s">
        <v>50</v>
      </c>
      <c r="Q3" s="30" t="s">
        <v>48</v>
      </c>
      <c r="R3" s="30" t="s">
        <v>49</v>
      </c>
      <c r="S3" s="30" t="s">
        <v>51</v>
      </c>
      <c r="T3" s="30" t="s">
        <v>52</v>
      </c>
      <c r="U3" s="30" t="s">
        <v>53</v>
      </c>
      <c r="V3" s="30" t="s">
        <v>55</v>
      </c>
      <c r="W3" s="30" t="s">
        <v>56</v>
      </c>
      <c r="X3" s="30" t="s">
        <v>57</v>
      </c>
      <c r="Y3" s="30" t="s">
        <v>77</v>
      </c>
      <c r="Z3" s="30" t="s">
        <v>60</v>
      </c>
      <c r="AA3" s="30" t="s">
        <v>62</v>
      </c>
      <c r="AB3" s="30" t="s">
        <v>78</v>
      </c>
    </row>
    <row r="4" spans="1:30" x14ac:dyDescent="0.25">
      <c r="A4" s="122" t="s">
        <v>464</v>
      </c>
      <c r="B4" s="122" t="s">
        <v>465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1:30" ht="27" customHeight="1" x14ac:dyDescent="0.25">
      <c r="A5" s="122"/>
      <c r="B5" s="98" t="s">
        <v>466</v>
      </c>
      <c r="C5" s="98" t="s">
        <v>467</v>
      </c>
      <c r="D5" s="98" t="s">
        <v>468</v>
      </c>
      <c r="E5" s="98" t="s">
        <v>469</v>
      </c>
      <c r="F5" s="98" t="s">
        <v>560</v>
      </c>
      <c r="G5" s="98" t="s">
        <v>470</v>
      </c>
      <c r="H5" s="98" t="s">
        <v>471</v>
      </c>
      <c r="I5" s="98" t="s">
        <v>472</v>
      </c>
      <c r="J5" s="98" t="s">
        <v>561</v>
      </c>
      <c r="K5" s="98" t="s">
        <v>473</v>
      </c>
      <c r="L5" s="98" t="s">
        <v>474</v>
      </c>
      <c r="M5" s="98" t="s">
        <v>475</v>
      </c>
      <c r="N5" s="98" t="s">
        <v>476</v>
      </c>
      <c r="O5" s="98" t="s">
        <v>562</v>
      </c>
      <c r="P5" s="98" t="s">
        <v>563</v>
      </c>
      <c r="Q5" s="98" t="s">
        <v>477</v>
      </c>
      <c r="R5" s="98" t="s">
        <v>478</v>
      </c>
      <c r="S5" s="98" t="s">
        <v>479</v>
      </c>
      <c r="T5" s="98" t="s">
        <v>480</v>
      </c>
      <c r="U5" s="98" t="s">
        <v>564</v>
      </c>
      <c r="V5" s="98" t="s">
        <v>565</v>
      </c>
      <c r="W5" s="98" t="s">
        <v>481</v>
      </c>
      <c r="X5" s="98" t="s">
        <v>482</v>
      </c>
      <c r="Y5" s="98" t="s">
        <v>483</v>
      </c>
      <c r="Z5" s="98" t="s">
        <v>484</v>
      </c>
      <c r="AA5" s="98" t="s">
        <v>485</v>
      </c>
      <c r="AB5" s="98" t="s">
        <v>486</v>
      </c>
      <c r="AC5" s="98" t="s">
        <v>566</v>
      </c>
    </row>
    <row r="6" spans="1:30" x14ac:dyDescent="0.25">
      <c r="A6" s="32" t="s">
        <v>487</v>
      </c>
      <c r="B6" s="33">
        <v>1467678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4">
        <f>SUM(B6:AB6)</f>
        <v>1467678</v>
      </c>
      <c r="AD6" s="29" t="s">
        <v>34</v>
      </c>
    </row>
    <row r="7" spans="1:30" x14ac:dyDescent="0.25">
      <c r="A7" s="99" t="s">
        <v>467</v>
      </c>
      <c r="B7" s="35">
        <v>878</v>
      </c>
      <c r="C7" s="35">
        <v>62770</v>
      </c>
      <c r="D7" s="35">
        <v>4829</v>
      </c>
      <c r="E7" s="35">
        <v>2081</v>
      </c>
      <c r="F7" s="35">
        <v>17926</v>
      </c>
      <c r="G7" s="35">
        <v>0</v>
      </c>
      <c r="H7" s="35">
        <v>619</v>
      </c>
      <c r="I7" s="35">
        <v>493</v>
      </c>
      <c r="J7" s="35">
        <v>0</v>
      </c>
      <c r="K7" s="35">
        <v>0</v>
      </c>
      <c r="L7" s="35">
        <v>5245</v>
      </c>
      <c r="M7" s="35">
        <v>0</v>
      </c>
      <c r="N7" s="35">
        <v>2536</v>
      </c>
      <c r="O7" s="35">
        <v>5300</v>
      </c>
      <c r="P7" s="35">
        <v>394</v>
      </c>
      <c r="Q7" s="35">
        <v>0</v>
      </c>
      <c r="R7" s="35">
        <v>0</v>
      </c>
      <c r="S7" s="35">
        <v>0</v>
      </c>
      <c r="T7" s="35">
        <v>601</v>
      </c>
      <c r="U7" s="35">
        <v>1069</v>
      </c>
      <c r="V7" s="35">
        <v>302</v>
      </c>
      <c r="W7" s="35">
        <v>2922</v>
      </c>
      <c r="X7" s="35">
        <v>7617</v>
      </c>
      <c r="Y7" s="35">
        <v>746</v>
      </c>
      <c r="Z7" s="35">
        <v>0</v>
      </c>
      <c r="AA7" s="35">
        <v>0</v>
      </c>
      <c r="AB7" s="35">
        <v>3791</v>
      </c>
      <c r="AC7" s="36">
        <f t="shared" ref="AC7:AC18" si="0">SUM(B7:AB7)</f>
        <v>120119</v>
      </c>
      <c r="AD7" s="29" t="s">
        <v>35</v>
      </c>
    </row>
    <row r="8" spans="1:30" x14ac:dyDescent="0.25">
      <c r="A8" s="32" t="s">
        <v>469</v>
      </c>
      <c r="B8" s="33">
        <v>7642</v>
      </c>
      <c r="C8" s="33">
        <v>7325</v>
      </c>
      <c r="D8" s="33">
        <v>0</v>
      </c>
      <c r="E8" s="33">
        <v>181141.00000000006</v>
      </c>
      <c r="F8" s="33">
        <v>47521</v>
      </c>
      <c r="G8" s="33">
        <v>10808</v>
      </c>
      <c r="H8" s="33">
        <v>0</v>
      </c>
      <c r="I8" s="33">
        <v>37699</v>
      </c>
      <c r="J8" s="33">
        <v>3679</v>
      </c>
      <c r="K8" s="33">
        <v>4050</v>
      </c>
      <c r="L8" s="33">
        <v>14531</v>
      </c>
      <c r="M8" s="33">
        <v>0</v>
      </c>
      <c r="N8" s="33">
        <v>25186</v>
      </c>
      <c r="O8" s="33">
        <v>18735</v>
      </c>
      <c r="P8" s="33">
        <v>22599</v>
      </c>
      <c r="Q8" s="33">
        <v>0</v>
      </c>
      <c r="R8" s="33">
        <v>0</v>
      </c>
      <c r="S8" s="33">
        <v>0</v>
      </c>
      <c r="T8" s="33">
        <v>3487</v>
      </c>
      <c r="U8" s="33">
        <v>8047</v>
      </c>
      <c r="V8" s="33">
        <v>0</v>
      </c>
      <c r="W8" s="33">
        <v>41849</v>
      </c>
      <c r="X8" s="33">
        <v>5497</v>
      </c>
      <c r="Y8" s="33">
        <v>3823</v>
      </c>
      <c r="Z8" s="33">
        <v>10377</v>
      </c>
      <c r="AA8" s="33">
        <v>5253</v>
      </c>
      <c r="AB8" s="33">
        <v>35688</v>
      </c>
      <c r="AC8" s="34">
        <f t="shared" si="0"/>
        <v>494937.00000000006</v>
      </c>
      <c r="AD8" s="29" t="s">
        <v>38</v>
      </c>
    </row>
    <row r="9" spans="1:30" x14ac:dyDescent="0.25">
      <c r="A9" s="99" t="s">
        <v>472</v>
      </c>
      <c r="B9" s="35">
        <v>14482</v>
      </c>
      <c r="C9" s="35">
        <v>8577</v>
      </c>
      <c r="D9" s="35">
        <v>0</v>
      </c>
      <c r="E9" s="35">
        <v>67866</v>
      </c>
      <c r="F9" s="35">
        <v>42939</v>
      </c>
      <c r="G9" s="35">
        <v>137082</v>
      </c>
      <c r="H9" s="35">
        <v>5604</v>
      </c>
      <c r="I9" s="35">
        <v>249581</v>
      </c>
      <c r="J9" s="35">
        <v>7206</v>
      </c>
      <c r="K9" s="35">
        <v>5876</v>
      </c>
      <c r="L9" s="35">
        <v>3089</v>
      </c>
      <c r="M9" s="35">
        <v>65</v>
      </c>
      <c r="N9" s="35">
        <v>45796</v>
      </c>
      <c r="O9" s="35">
        <v>4230</v>
      </c>
      <c r="P9" s="35">
        <v>67410</v>
      </c>
      <c r="Q9" s="35">
        <v>3945</v>
      </c>
      <c r="R9" s="35">
        <v>343</v>
      </c>
      <c r="S9" s="35">
        <v>0</v>
      </c>
      <c r="T9" s="35">
        <v>17310</v>
      </c>
      <c r="U9" s="35">
        <v>7120</v>
      </c>
      <c r="V9" s="35">
        <v>10588</v>
      </c>
      <c r="W9" s="35">
        <v>99770</v>
      </c>
      <c r="X9" s="35">
        <v>10820</v>
      </c>
      <c r="Y9" s="35">
        <v>19739</v>
      </c>
      <c r="Z9" s="35">
        <v>8470</v>
      </c>
      <c r="AA9" s="35">
        <v>119867</v>
      </c>
      <c r="AB9" s="35">
        <v>2744</v>
      </c>
      <c r="AC9" s="36">
        <f t="shared" si="0"/>
        <v>960519</v>
      </c>
      <c r="AD9" s="29" t="s">
        <v>41</v>
      </c>
    </row>
    <row r="10" spans="1:30" x14ac:dyDescent="0.25">
      <c r="A10" s="32" t="s">
        <v>473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551</v>
      </c>
      <c r="Z10" s="33">
        <v>0</v>
      </c>
      <c r="AA10" s="33">
        <v>0</v>
      </c>
      <c r="AB10" s="33">
        <v>0</v>
      </c>
      <c r="AC10" s="34">
        <f t="shared" si="0"/>
        <v>551</v>
      </c>
      <c r="AD10" s="29" t="s">
        <v>43</v>
      </c>
    </row>
    <row r="11" spans="1:30" x14ac:dyDescent="0.25">
      <c r="A11" s="99" t="s">
        <v>474</v>
      </c>
      <c r="B11" s="35">
        <v>1201</v>
      </c>
      <c r="C11" s="35">
        <v>3814</v>
      </c>
      <c r="D11" s="35">
        <v>0</v>
      </c>
      <c r="E11" s="35">
        <v>831</v>
      </c>
      <c r="F11" s="35">
        <v>311718</v>
      </c>
      <c r="G11" s="35">
        <v>0</v>
      </c>
      <c r="H11" s="35">
        <v>0</v>
      </c>
      <c r="I11" s="35">
        <v>722</v>
      </c>
      <c r="J11" s="35">
        <v>2357</v>
      </c>
      <c r="K11" s="35">
        <v>0</v>
      </c>
      <c r="L11" s="35">
        <v>121441</v>
      </c>
      <c r="M11" s="35">
        <v>0</v>
      </c>
      <c r="N11" s="35">
        <v>7658</v>
      </c>
      <c r="O11" s="35">
        <v>51115</v>
      </c>
      <c r="P11" s="35">
        <v>0</v>
      </c>
      <c r="Q11" s="35">
        <v>14413</v>
      </c>
      <c r="R11" s="35">
        <v>0</v>
      </c>
      <c r="S11" s="35">
        <v>11412</v>
      </c>
      <c r="T11" s="35">
        <v>5549</v>
      </c>
      <c r="U11" s="35">
        <v>1460</v>
      </c>
      <c r="V11" s="35">
        <v>0</v>
      </c>
      <c r="W11" s="35">
        <v>1156</v>
      </c>
      <c r="X11" s="35">
        <v>819</v>
      </c>
      <c r="Y11" s="35">
        <v>1413</v>
      </c>
      <c r="Z11" s="35">
        <v>872</v>
      </c>
      <c r="AA11" s="35">
        <v>0</v>
      </c>
      <c r="AB11" s="35">
        <v>0</v>
      </c>
      <c r="AC11" s="36">
        <f t="shared" si="0"/>
        <v>537951</v>
      </c>
      <c r="AD11" s="29" t="s">
        <v>44</v>
      </c>
    </row>
    <row r="12" spans="1:30" x14ac:dyDescent="0.25">
      <c r="A12" s="32" t="s">
        <v>488</v>
      </c>
      <c r="B12" s="33">
        <v>0</v>
      </c>
      <c r="C12" s="33">
        <v>0</v>
      </c>
      <c r="D12" s="33">
        <v>0</v>
      </c>
      <c r="E12" s="33">
        <v>0</v>
      </c>
      <c r="F12" s="33">
        <v>1535124</v>
      </c>
      <c r="G12" s="33">
        <v>0</v>
      </c>
      <c r="H12" s="33">
        <v>0</v>
      </c>
      <c r="I12" s="33">
        <v>0</v>
      </c>
      <c r="J12" s="33">
        <v>151926</v>
      </c>
      <c r="K12" s="33">
        <v>0</v>
      </c>
      <c r="L12" s="33">
        <v>2229</v>
      </c>
      <c r="M12" s="33">
        <v>1894635</v>
      </c>
      <c r="N12" s="33">
        <v>5683</v>
      </c>
      <c r="O12" s="33">
        <v>0</v>
      </c>
      <c r="P12" s="33">
        <v>70</v>
      </c>
      <c r="Q12" s="33">
        <v>0</v>
      </c>
      <c r="R12" s="33">
        <v>0</v>
      </c>
      <c r="S12" s="33">
        <v>82352</v>
      </c>
      <c r="T12" s="33">
        <v>164213</v>
      </c>
      <c r="U12" s="33">
        <v>132695</v>
      </c>
      <c r="V12" s="33">
        <v>0</v>
      </c>
      <c r="W12" s="33">
        <v>0</v>
      </c>
      <c r="X12" s="33">
        <v>0</v>
      </c>
      <c r="Y12" s="33">
        <v>14761</v>
      </c>
      <c r="Z12" s="33">
        <v>60537</v>
      </c>
      <c r="AA12" s="33">
        <v>0</v>
      </c>
      <c r="AB12" s="33">
        <v>0</v>
      </c>
      <c r="AC12" s="34">
        <f t="shared" si="0"/>
        <v>4044225</v>
      </c>
      <c r="AD12" s="29" t="s">
        <v>45</v>
      </c>
    </row>
    <row r="13" spans="1:30" x14ac:dyDescent="0.25">
      <c r="A13" s="99" t="s">
        <v>476</v>
      </c>
      <c r="B13" s="35">
        <v>39919</v>
      </c>
      <c r="C13" s="35">
        <v>677</v>
      </c>
      <c r="D13" s="35">
        <v>0</v>
      </c>
      <c r="E13" s="35">
        <v>0</v>
      </c>
      <c r="F13" s="35">
        <v>3264</v>
      </c>
      <c r="G13" s="35">
        <v>0</v>
      </c>
      <c r="H13" s="35">
        <v>0</v>
      </c>
      <c r="I13" s="35">
        <v>0</v>
      </c>
      <c r="J13" s="35">
        <v>0</v>
      </c>
      <c r="K13" s="35">
        <v>140712</v>
      </c>
      <c r="L13" s="35">
        <v>0</v>
      </c>
      <c r="M13" s="35">
        <v>282</v>
      </c>
      <c r="N13" s="35">
        <v>4228596</v>
      </c>
      <c r="O13" s="35">
        <v>633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31393</v>
      </c>
      <c r="W13" s="35">
        <v>0</v>
      </c>
      <c r="X13" s="35">
        <v>0</v>
      </c>
      <c r="Y13" s="35">
        <v>4429</v>
      </c>
      <c r="Z13" s="35">
        <v>0</v>
      </c>
      <c r="AA13" s="35">
        <v>2</v>
      </c>
      <c r="AB13" s="35">
        <v>0</v>
      </c>
      <c r="AC13" s="36">
        <f t="shared" si="0"/>
        <v>4449907</v>
      </c>
      <c r="AD13" s="29" t="s">
        <v>46</v>
      </c>
    </row>
    <row r="14" spans="1:30" x14ac:dyDescent="0.25">
      <c r="A14" s="32" t="s">
        <v>562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20</v>
      </c>
      <c r="Z14" s="33">
        <v>0</v>
      </c>
      <c r="AA14" s="33">
        <v>0</v>
      </c>
      <c r="AB14" s="33">
        <v>0</v>
      </c>
      <c r="AC14" s="34">
        <f t="shared" si="0"/>
        <v>20</v>
      </c>
      <c r="AD14" s="29" t="s">
        <v>47</v>
      </c>
    </row>
    <row r="15" spans="1:30" x14ac:dyDescent="0.25">
      <c r="A15" s="99" t="s">
        <v>564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1382662.5</v>
      </c>
      <c r="V15" s="35">
        <v>0</v>
      </c>
      <c r="W15" s="35">
        <v>0</v>
      </c>
      <c r="X15" s="35">
        <v>0</v>
      </c>
      <c r="Y15" s="35">
        <v>61</v>
      </c>
      <c r="Z15" s="35">
        <v>0</v>
      </c>
      <c r="AA15" s="35">
        <v>0</v>
      </c>
      <c r="AB15" s="35">
        <v>0</v>
      </c>
      <c r="AC15" s="36">
        <f t="shared" si="0"/>
        <v>1382723.5</v>
      </c>
      <c r="AD15" s="29" t="s">
        <v>53</v>
      </c>
    </row>
    <row r="16" spans="1:30" x14ac:dyDescent="0.25">
      <c r="A16" s="32" t="s">
        <v>567</v>
      </c>
      <c r="B16" s="33">
        <v>702</v>
      </c>
      <c r="C16" s="33">
        <v>0</v>
      </c>
      <c r="D16" s="33">
        <v>0</v>
      </c>
      <c r="E16" s="33">
        <v>0</v>
      </c>
      <c r="F16" s="33">
        <v>36150</v>
      </c>
      <c r="G16" s="33">
        <v>4233</v>
      </c>
      <c r="H16" s="33">
        <v>0</v>
      </c>
      <c r="I16" s="33">
        <v>398</v>
      </c>
      <c r="J16" s="33">
        <v>31</v>
      </c>
      <c r="K16" s="33">
        <v>277038</v>
      </c>
      <c r="L16" s="33">
        <v>606</v>
      </c>
      <c r="M16" s="33">
        <v>19867</v>
      </c>
      <c r="N16" s="33">
        <v>6956</v>
      </c>
      <c r="O16" s="33">
        <v>1523</v>
      </c>
      <c r="P16" s="33">
        <v>581596</v>
      </c>
      <c r="Q16" s="33">
        <v>0</v>
      </c>
      <c r="R16" s="33">
        <v>0</v>
      </c>
      <c r="S16" s="33">
        <v>0</v>
      </c>
      <c r="T16" s="33">
        <v>486</v>
      </c>
      <c r="U16" s="33">
        <v>416</v>
      </c>
      <c r="V16" s="33">
        <v>1411674</v>
      </c>
      <c r="W16" s="33">
        <v>0</v>
      </c>
      <c r="X16" s="33">
        <v>0</v>
      </c>
      <c r="Y16" s="33">
        <v>422175</v>
      </c>
      <c r="Z16" s="33">
        <v>196</v>
      </c>
      <c r="AA16" s="33">
        <v>2466</v>
      </c>
      <c r="AB16" s="33">
        <v>6381</v>
      </c>
      <c r="AC16" s="34">
        <f t="shared" si="0"/>
        <v>2772894</v>
      </c>
      <c r="AD16" s="29" t="s">
        <v>55</v>
      </c>
    </row>
    <row r="17" spans="1:30" x14ac:dyDescent="0.25">
      <c r="A17" s="99" t="s">
        <v>489</v>
      </c>
      <c r="B17" s="35">
        <v>4</v>
      </c>
      <c r="C17" s="35">
        <v>0</v>
      </c>
      <c r="D17" s="35">
        <v>0</v>
      </c>
      <c r="E17" s="35">
        <v>256.3</v>
      </c>
      <c r="F17" s="35">
        <v>7945.8000000000011</v>
      </c>
      <c r="G17" s="35">
        <v>730.6</v>
      </c>
      <c r="H17" s="35">
        <v>0</v>
      </c>
      <c r="I17" s="35">
        <v>0</v>
      </c>
      <c r="J17" s="35">
        <v>0</v>
      </c>
      <c r="K17" s="35">
        <v>54</v>
      </c>
      <c r="L17" s="35">
        <v>338.3</v>
      </c>
      <c r="M17" s="35">
        <v>2282.0999999999995</v>
      </c>
      <c r="N17" s="35">
        <v>1869</v>
      </c>
      <c r="O17" s="35">
        <v>62</v>
      </c>
      <c r="P17" s="35">
        <v>104644.60000000003</v>
      </c>
      <c r="Q17" s="35">
        <v>56</v>
      </c>
      <c r="R17" s="35">
        <v>0</v>
      </c>
      <c r="S17" s="35">
        <v>0</v>
      </c>
      <c r="T17" s="35">
        <v>631</v>
      </c>
      <c r="U17" s="35">
        <v>348.6</v>
      </c>
      <c r="V17" s="35">
        <v>92396.900000000009</v>
      </c>
      <c r="W17" s="35">
        <v>353.3</v>
      </c>
      <c r="X17" s="35">
        <v>0</v>
      </c>
      <c r="Y17" s="35">
        <v>267883.10000000003</v>
      </c>
      <c r="Z17" s="35">
        <v>5559.2000000000025</v>
      </c>
      <c r="AA17" s="35">
        <v>0</v>
      </c>
      <c r="AB17" s="35">
        <v>0</v>
      </c>
      <c r="AC17" s="36">
        <f t="shared" si="0"/>
        <v>485414.8000000001</v>
      </c>
      <c r="AD17" s="29" t="s">
        <v>77</v>
      </c>
    </row>
    <row r="18" spans="1:30" x14ac:dyDescent="0.25">
      <c r="A18" s="32" t="s">
        <v>484</v>
      </c>
      <c r="B18" s="33">
        <v>0</v>
      </c>
      <c r="C18" s="33">
        <v>0</v>
      </c>
      <c r="D18" s="33">
        <v>0</v>
      </c>
      <c r="E18" s="33">
        <v>0</v>
      </c>
      <c r="F18" s="33">
        <v>21938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563583</v>
      </c>
      <c r="T18" s="33">
        <v>52884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1529397</v>
      </c>
      <c r="AA18" s="33">
        <v>0</v>
      </c>
      <c r="AB18" s="33">
        <v>0</v>
      </c>
      <c r="AC18" s="34">
        <f t="shared" si="0"/>
        <v>2167802</v>
      </c>
      <c r="AD18" s="29" t="s">
        <v>60</v>
      </c>
    </row>
    <row r="19" spans="1:30" x14ac:dyDescent="0.25">
      <c r="A19" s="31" t="s">
        <v>566</v>
      </c>
      <c r="B19" s="37">
        <f t="shared" ref="B19:AC19" si="1">SUM(B6:B18)</f>
        <v>1532506</v>
      </c>
      <c r="C19" s="37">
        <f t="shared" si="1"/>
        <v>83163</v>
      </c>
      <c r="D19" s="37">
        <f t="shared" si="1"/>
        <v>4829</v>
      </c>
      <c r="E19" s="37">
        <f t="shared" si="1"/>
        <v>252175.30000000005</v>
      </c>
      <c r="F19" s="37">
        <f t="shared" si="1"/>
        <v>2024525.8</v>
      </c>
      <c r="G19" s="37">
        <f t="shared" si="1"/>
        <v>152853.6</v>
      </c>
      <c r="H19" s="37">
        <f t="shared" si="1"/>
        <v>6223</v>
      </c>
      <c r="I19" s="37">
        <f t="shared" si="1"/>
        <v>288893</v>
      </c>
      <c r="J19" s="37">
        <f t="shared" si="1"/>
        <v>165199</v>
      </c>
      <c r="K19" s="37">
        <f t="shared" si="1"/>
        <v>427730</v>
      </c>
      <c r="L19" s="37">
        <f t="shared" si="1"/>
        <v>147479.29999999999</v>
      </c>
      <c r="M19" s="37">
        <f t="shared" si="1"/>
        <v>1917131.1</v>
      </c>
      <c r="N19" s="37">
        <f t="shared" si="1"/>
        <v>4324280</v>
      </c>
      <c r="O19" s="37">
        <f t="shared" si="1"/>
        <v>81598</v>
      </c>
      <c r="P19" s="37">
        <f t="shared" si="1"/>
        <v>776713.60000000009</v>
      </c>
      <c r="Q19" s="37">
        <f t="shared" si="1"/>
        <v>18414</v>
      </c>
      <c r="R19" s="37">
        <f t="shared" si="1"/>
        <v>343</v>
      </c>
      <c r="S19" s="37">
        <f t="shared" si="1"/>
        <v>657347</v>
      </c>
      <c r="T19" s="37">
        <f t="shared" si="1"/>
        <v>245161</v>
      </c>
      <c r="U19" s="37">
        <f t="shared" si="1"/>
        <v>1533818.1</v>
      </c>
      <c r="V19" s="37">
        <f t="shared" si="1"/>
        <v>1546353.9</v>
      </c>
      <c r="W19" s="37">
        <f t="shared" si="1"/>
        <v>146050.29999999999</v>
      </c>
      <c r="X19" s="37">
        <f t="shared" si="1"/>
        <v>24753</v>
      </c>
      <c r="Y19" s="37">
        <f t="shared" si="1"/>
        <v>735601.10000000009</v>
      </c>
      <c r="Z19" s="37">
        <f t="shared" si="1"/>
        <v>1615408.2</v>
      </c>
      <c r="AA19" s="37">
        <f t="shared" si="1"/>
        <v>127588</v>
      </c>
      <c r="AB19" s="37">
        <f t="shared" si="1"/>
        <v>48604</v>
      </c>
      <c r="AC19" s="37">
        <f t="shared" si="1"/>
        <v>18884741.300000001</v>
      </c>
    </row>
  </sheetData>
  <mergeCells count="3">
    <mergeCell ref="A2:F2"/>
    <mergeCell ref="A4:A5"/>
    <mergeCell ref="B4:A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9FA6-7C0F-4500-BE2D-239268583BF9}">
  <dimension ref="A2:X14"/>
  <sheetViews>
    <sheetView workbookViewId="0">
      <pane xSplit="1" topLeftCell="B1" activePane="topRight" state="frozen"/>
      <selection pane="topRight" activeCell="A4" sqref="A4:A5"/>
    </sheetView>
  </sheetViews>
  <sheetFormatPr baseColWidth="10" defaultRowHeight="15" x14ac:dyDescent="0.25"/>
  <cols>
    <col min="1" max="1" width="18.28515625" bestFit="1" customWidth="1"/>
    <col min="2" max="2" width="17" bestFit="1" customWidth="1"/>
    <col min="3" max="3" width="12.5703125" customWidth="1"/>
    <col min="4" max="4" width="11.7109375" bestFit="1" customWidth="1"/>
    <col min="5" max="5" width="13.5703125" customWidth="1"/>
    <col min="6" max="6" width="10.140625" bestFit="1" customWidth="1"/>
    <col min="7" max="7" width="13.140625" customWidth="1"/>
    <col min="8" max="8" width="13.7109375" customWidth="1"/>
    <col min="12" max="12" width="12.28515625" bestFit="1" customWidth="1"/>
    <col min="14" max="14" width="12.5703125" bestFit="1" customWidth="1"/>
    <col min="17" max="17" width="13" customWidth="1"/>
    <col min="18" max="18" width="10.85546875" customWidth="1"/>
    <col min="21" max="21" width="12.42578125" bestFit="1" customWidth="1"/>
  </cols>
  <sheetData>
    <row r="2" spans="1:24" ht="17.25" x14ac:dyDescent="0.25">
      <c r="A2" s="121" t="s">
        <v>490</v>
      </c>
      <c r="B2" s="121"/>
      <c r="C2" s="121"/>
      <c r="D2" s="121"/>
      <c r="E2" s="121"/>
      <c r="F2" s="121"/>
    </row>
    <row r="3" spans="1:24" x14ac:dyDescent="0.25">
      <c r="B3" s="30" t="s">
        <v>34</v>
      </c>
      <c r="C3" s="30" t="s">
        <v>35</v>
      </c>
      <c r="D3" s="30" t="s">
        <v>38</v>
      </c>
      <c r="E3" s="30" t="s">
        <v>68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50</v>
      </c>
      <c r="O3" s="30" t="s">
        <v>51</v>
      </c>
      <c r="P3" s="30" t="s">
        <v>52</v>
      </c>
      <c r="Q3" s="30" t="s">
        <v>53</v>
      </c>
      <c r="R3" s="30" t="s">
        <v>55</v>
      </c>
      <c r="S3" s="30" t="s">
        <v>56</v>
      </c>
      <c r="T3" s="30" t="s">
        <v>57</v>
      </c>
      <c r="U3" s="30" t="s">
        <v>77</v>
      </c>
      <c r="V3" s="30" t="s">
        <v>60</v>
      </c>
    </row>
    <row r="4" spans="1:24" x14ac:dyDescent="0.25">
      <c r="A4" s="122" t="s">
        <v>464</v>
      </c>
      <c r="B4" s="122" t="s">
        <v>465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 t="s">
        <v>566</v>
      </c>
    </row>
    <row r="5" spans="1:24" ht="30" x14ac:dyDescent="0.25">
      <c r="A5" s="122"/>
      <c r="B5" s="98" t="s">
        <v>487</v>
      </c>
      <c r="C5" s="98" t="s">
        <v>467</v>
      </c>
      <c r="D5" s="98" t="s">
        <v>469</v>
      </c>
      <c r="E5" s="98" t="s">
        <v>560</v>
      </c>
      <c r="F5" s="98" t="s">
        <v>472</v>
      </c>
      <c r="G5" s="98" t="s">
        <v>561</v>
      </c>
      <c r="H5" s="98" t="s">
        <v>473</v>
      </c>
      <c r="I5" s="98" t="s">
        <v>474</v>
      </c>
      <c r="J5" s="98" t="s">
        <v>475</v>
      </c>
      <c r="K5" s="98" t="s">
        <v>476</v>
      </c>
      <c r="L5" s="98" t="s">
        <v>562</v>
      </c>
      <c r="M5" s="98" t="s">
        <v>477</v>
      </c>
      <c r="N5" s="98" t="s">
        <v>563</v>
      </c>
      <c r="O5" s="98" t="s">
        <v>479</v>
      </c>
      <c r="P5" s="98" t="s">
        <v>480</v>
      </c>
      <c r="Q5" s="98" t="s">
        <v>564</v>
      </c>
      <c r="R5" s="98" t="s">
        <v>567</v>
      </c>
      <c r="S5" s="98" t="s">
        <v>481</v>
      </c>
      <c r="T5" s="98" t="s">
        <v>482</v>
      </c>
      <c r="U5" s="98" t="s">
        <v>483</v>
      </c>
      <c r="V5" s="98" t="s">
        <v>484</v>
      </c>
      <c r="W5" s="123"/>
    </row>
    <row r="6" spans="1:24" x14ac:dyDescent="0.25">
      <c r="A6" s="32" t="s">
        <v>561</v>
      </c>
      <c r="B6" s="33">
        <v>0</v>
      </c>
      <c r="C6" s="33">
        <v>0</v>
      </c>
      <c r="D6" s="33">
        <v>0</v>
      </c>
      <c r="E6" s="33">
        <v>38481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4">
        <f>SUM(B6:V6)</f>
        <v>38481</v>
      </c>
      <c r="X6" s="29" t="s">
        <v>42</v>
      </c>
    </row>
    <row r="7" spans="1:24" x14ac:dyDescent="0.25">
      <c r="A7" s="100" t="s">
        <v>491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436</v>
      </c>
      <c r="V7" s="35">
        <v>0</v>
      </c>
      <c r="W7" s="36">
        <f t="shared" ref="W7:W13" si="0">SUM(B7:V7)</f>
        <v>436</v>
      </c>
      <c r="X7" s="29" t="s">
        <v>43</v>
      </c>
    </row>
    <row r="8" spans="1:24" x14ac:dyDescent="0.25">
      <c r="A8" s="32" t="s">
        <v>474</v>
      </c>
      <c r="B8" s="33">
        <v>2882</v>
      </c>
      <c r="C8" s="33">
        <v>2971</v>
      </c>
      <c r="D8" s="33">
        <v>1154</v>
      </c>
      <c r="E8" s="33">
        <v>100785</v>
      </c>
      <c r="F8" s="33">
        <v>1014</v>
      </c>
      <c r="G8" s="33">
        <v>6899</v>
      </c>
      <c r="H8" s="33">
        <v>2884</v>
      </c>
      <c r="I8" s="33">
        <v>173018</v>
      </c>
      <c r="J8" s="33">
        <v>0</v>
      </c>
      <c r="K8" s="33">
        <v>33229</v>
      </c>
      <c r="L8" s="33">
        <v>39683</v>
      </c>
      <c r="M8" s="33">
        <v>10440</v>
      </c>
      <c r="N8" s="33">
        <v>202</v>
      </c>
      <c r="O8" s="33">
        <v>13816</v>
      </c>
      <c r="P8" s="33">
        <v>16472</v>
      </c>
      <c r="Q8" s="33">
        <v>2577</v>
      </c>
      <c r="R8" s="33">
        <v>1382</v>
      </c>
      <c r="S8" s="33">
        <v>519</v>
      </c>
      <c r="T8" s="33">
        <v>1089</v>
      </c>
      <c r="U8" s="33">
        <v>3374</v>
      </c>
      <c r="V8" s="33">
        <v>1220</v>
      </c>
      <c r="W8" s="34">
        <f t="shared" si="0"/>
        <v>415610</v>
      </c>
      <c r="X8" s="29" t="s">
        <v>44</v>
      </c>
    </row>
    <row r="9" spans="1:24" x14ac:dyDescent="0.25">
      <c r="A9" s="100" t="s">
        <v>475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141038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8674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6">
        <f t="shared" si="0"/>
        <v>149712</v>
      </c>
      <c r="X9" s="29" t="s">
        <v>45</v>
      </c>
    </row>
    <row r="10" spans="1:24" x14ac:dyDescent="0.25">
      <c r="A10" s="32" t="s">
        <v>562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39</v>
      </c>
      <c r="V10" s="33">
        <v>0</v>
      </c>
      <c r="W10" s="34">
        <f t="shared" si="0"/>
        <v>39</v>
      </c>
      <c r="X10" s="29" t="s">
        <v>47</v>
      </c>
    </row>
    <row r="11" spans="1:24" x14ac:dyDescent="0.25">
      <c r="A11" s="100" t="s">
        <v>564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353588</v>
      </c>
      <c r="I11" s="35">
        <v>78036</v>
      </c>
      <c r="J11" s="35">
        <v>0</v>
      </c>
      <c r="K11" s="35">
        <v>0</v>
      </c>
      <c r="L11" s="35">
        <v>16628</v>
      </c>
      <c r="M11" s="35">
        <v>0</v>
      </c>
      <c r="N11" s="35">
        <v>0</v>
      </c>
      <c r="O11" s="35">
        <v>0</v>
      </c>
      <c r="P11" s="35">
        <v>0</v>
      </c>
      <c r="Q11" s="35">
        <v>261065</v>
      </c>
      <c r="R11" s="35">
        <v>0</v>
      </c>
      <c r="S11" s="35">
        <v>0</v>
      </c>
      <c r="T11" s="35">
        <v>0</v>
      </c>
      <c r="U11" s="35">
        <v>76</v>
      </c>
      <c r="V11" s="35">
        <v>0</v>
      </c>
      <c r="W11" s="36">
        <f t="shared" si="0"/>
        <v>709393</v>
      </c>
      <c r="X11" s="29" t="s">
        <v>53</v>
      </c>
    </row>
    <row r="12" spans="1:24" x14ac:dyDescent="0.25">
      <c r="A12" s="32" t="s">
        <v>567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3593</v>
      </c>
      <c r="S12" s="33">
        <v>0</v>
      </c>
      <c r="T12" s="33">
        <v>0</v>
      </c>
      <c r="U12" s="33">
        <v>7274</v>
      </c>
      <c r="V12" s="33">
        <v>0</v>
      </c>
      <c r="W12" s="34">
        <f t="shared" si="0"/>
        <v>10867</v>
      </c>
      <c r="X12" s="29" t="s">
        <v>55</v>
      </c>
    </row>
    <row r="13" spans="1:24" x14ac:dyDescent="0.25">
      <c r="A13" s="99" t="s">
        <v>483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2689</v>
      </c>
      <c r="S13" s="35">
        <v>0</v>
      </c>
      <c r="T13" s="35">
        <v>0</v>
      </c>
      <c r="U13" s="35">
        <v>0</v>
      </c>
      <c r="V13" s="35">
        <v>0</v>
      </c>
      <c r="W13" s="36">
        <f t="shared" si="0"/>
        <v>2689</v>
      </c>
      <c r="X13" s="29" t="s">
        <v>77</v>
      </c>
    </row>
    <row r="14" spans="1:24" x14ac:dyDescent="0.25">
      <c r="A14" s="31" t="s">
        <v>566</v>
      </c>
      <c r="B14" s="37">
        <f>SUM(B6:B13)</f>
        <v>2882</v>
      </c>
      <c r="C14" s="37">
        <f t="shared" ref="C14:W14" si="1">SUM(C6:C13)</f>
        <v>2971</v>
      </c>
      <c r="D14" s="37">
        <f t="shared" si="1"/>
        <v>1154</v>
      </c>
      <c r="E14" s="37">
        <f t="shared" si="1"/>
        <v>139266</v>
      </c>
      <c r="F14" s="37">
        <f t="shared" si="1"/>
        <v>1014</v>
      </c>
      <c r="G14" s="37">
        <f t="shared" si="1"/>
        <v>6899</v>
      </c>
      <c r="H14" s="37">
        <f t="shared" si="1"/>
        <v>356472</v>
      </c>
      <c r="I14" s="37">
        <f t="shared" si="1"/>
        <v>251054</v>
      </c>
      <c r="J14" s="37">
        <f t="shared" si="1"/>
        <v>141038</v>
      </c>
      <c r="K14" s="37">
        <f t="shared" si="1"/>
        <v>33229</v>
      </c>
      <c r="L14" s="37">
        <f t="shared" si="1"/>
        <v>56311</v>
      </c>
      <c r="M14" s="37">
        <f t="shared" si="1"/>
        <v>10440</v>
      </c>
      <c r="N14" s="37">
        <f t="shared" si="1"/>
        <v>202</v>
      </c>
      <c r="O14" s="37">
        <f t="shared" si="1"/>
        <v>13816</v>
      </c>
      <c r="P14" s="37">
        <f t="shared" si="1"/>
        <v>25146</v>
      </c>
      <c r="Q14" s="37">
        <f t="shared" si="1"/>
        <v>263642</v>
      </c>
      <c r="R14" s="37">
        <f t="shared" si="1"/>
        <v>7664</v>
      </c>
      <c r="S14" s="37">
        <f t="shared" si="1"/>
        <v>519</v>
      </c>
      <c r="T14" s="37">
        <f t="shared" si="1"/>
        <v>1089</v>
      </c>
      <c r="U14" s="37">
        <f t="shared" si="1"/>
        <v>11199</v>
      </c>
      <c r="V14" s="37">
        <f t="shared" si="1"/>
        <v>1220</v>
      </c>
      <c r="W14" s="37">
        <f t="shared" si="1"/>
        <v>1327227</v>
      </c>
    </row>
  </sheetData>
  <mergeCells count="4">
    <mergeCell ref="A2:F2"/>
    <mergeCell ref="A4:A5"/>
    <mergeCell ref="B4:V4"/>
    <mergeCell ref="W4:W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B0AFE-3B03-417B-8F1B-E80019E48CD6}">
  <dimension ref="A1:I143"/>
  <sheetViews>
    <sheetView workbookViewId="0">
      <pane ySplit="5" topLeftCell="A6" activePane="bottomLeft" state="frozen"/>
      <selection pane="bottomLeft" activeCell="D164" sqref="D164"/>
    </sheetView>
  </sheetViews>
  <sheetFormatPr baseColWidth="10" defaultRowHeight="15" x14ac:dyDescent="0.25"/>
  <cols>
    <col min="1" max="1" width="17.5703125" style="75" customWidth="1"/>
    <col min="2" max="2" width="24" style="76" customWidth="1"/>
    <col min="3" max="3" width="11.42578125" style="113"/>
    <col min="4" max="4" width="16.140625" style="113" customWidth="1"/>
    <col min="5" max="16384" width="11.42578125" style="45"/>
  </cols>
  <sheetData>
    <row r="1" spans="1:9" x14ac:dyDescent="0.25">
      <c r="A1" s="43"/>
      <c r="B1" s="44"/>
      <c r="C1" s="101"/>
      <c r="D1" s="101"/>
    </row>
    <row r="2" spans="1:9" ht="17.25" customHeight="1" x14ac:dyDescent="0.3">
      <c r="A2" s="96" t="s">
        <v>492</v>
      </c>
      <c r="B2" s="96"/>
      <c r="C2" s="102"/>
      <c r="D2" s="102"/>
    </row>
    <row r="3" spans="1:9" x14ac:dyDescent="0.25">
      <c r="A3" s="43"/>
      <c r="B3" s="44"/>
      <c r="C3" s="101"/>
      <c r="D3" s="101"/>
    </row>
    <row r="4" spans="1:9" ht="15.75" customHeight="1" x14ac:dyDescent="0.25">
      <c r="A4" s="130" t="s">
        <v>63</v>
      </c>
      <c r="B4" s="130" t="s">
        <v>79</v>
      </c>
      <c r="C4" s="131" t="s">
        <v>493</v>
      </c>
      <c r="D4" s="131" t="s">
        <v>494</v>
      </c>
    </row>
    <row r="5" spans="1:9" ht="31.5" customHeight="1" x14ac:dyDescent="0.25">
      <c r="A5" s="130"/>
      <c r="B5" s="130"/>
      <c r="C5" s="131"/>
      <c r="D5" s="131"/>
    </row>
    <row r="6" spans="1:9" ht="15.75" x14ac:dyDescent="0.25">
      <c r="A6" s="46"/>
      <c r="B6" s="47"/>
      <c r="C6" s="48"/>
      <c r="D6" s="48"/>
    </row>
    <row r="7" spans="1:9" x14ac:dyDescent="0.25">
      <c r="A7" s="124" t="s">
        <v>26</v>
      </c>
      <c r="B7" s="49" t="s">
        <v>26</v>
      </c>
      <c r="C7" s="95">
        <v>256307</v>
      </c>
      <c r="D7" s="95">
        <v>1366043</v>
      </c>
      <c r="F7" s="51"/>
      <c r="G7" s="51"/>
      <c r="H7" s="50"/>
      <c r="I7" s="50"/>
    </row>
    <row r="8" spans="1:9" x14ac:dyDescent="0.25">
      <c r="A8" s="124"/>
      <c r="B8" s="52" t="s">
        <v>65</v>
      </c>
      <c r="C8" s="103">
        <f>SUM(C6:C7)</f>
        <v>256307</v>
      </c>
      <c r="D8" s="103">
        <f>SUM(D6:D7)</f>
        <v>1366043</v>
      </c>
      <c r="F8" s="51"/>
      <c r="G8" s="51"/>
      <c r="H8" s="50"/>
      <c r="I8" s="50"/>
    </row>
    <row r="9" spans="1:9" x14ac:dyDescent="0.25">
      <c r="A9" s="53"/>
      <c r="B9" s="54"/>
      <c r="C9" s="104"/>
      <c r="D9" s="104"/>
      <c r="F9" s="51"/>
      <c r="G9" s="51"/>
      <c r="H9" s="50"/>
      <c r="I9" s="50"/>
    </row>
    <row r="10" spans="1:9" x14ac:dyDescent="0.25">
      <c r="A10" s="124" t="s">
        <v>0</v>
      </c>
      <c r="B10" s="49" t="s">
        <v>80</v>
      </c>
      <c r="C10" s="95">
        <v>82418</v>
      </c>
      <c r="D10" s="95">
        <v>367763</v>
      </c>
    </row>
    <row r="11" spans="1:9" x14ac:dyDescent="0.25">
      <c r="A11" s="124"/>
      <c r="B11" s="49" t="s">
        <v>81</v>
      </c>
      <c r="C11" s="95">
        <v>87622</v>
      </c>
      <c r="D11" s="95">
        <v>518031</v>
      </c>
    </row>
    <row r="12" spans="1:9" x14ac:dyDescent="0.25">
      <c r="A12" s="124"/>
      <c r="B12" s="52" t="s">
        <v>65</v>
      </c>
      <c r="C12" s="103">
        <f>SUM(C10:C11)</f>
        <v>170040</v>
      </c>
      <c r="D12" s="103">
        <f>SUM(D10:D11)</f>
        <v>885794</v>
      </c>
    </row>
    <row r="13" spans="1:9" x14ac:dyDescent="0.25">
      <c r="A13" s="55"/>
      <c r="B13" s="56"/>
      <c r="C13" s="57"/>
      <c r="D13" s="57"/>
    </row>
    <row r="14" spans="1:9" x14ac:dyDescent="0.25">
      <c r="A14" s="127" t="s">
        <v>20</v>
      </c>
      <c r="B14" s="58" t="s">
        <v>20</v>
      </c>
      <c r="C14" s="105">
        <v>3741</v>
      </c>
      <c r="D14" s="105">
        <v>347136</v>
      </c>
    </row>
    <row r="15" spans="1:9" x14ac:dyDescent="0.25">
      <c r="A15" s="127"/>
      <c r="B15" s="58" t="s">
        <v>82</v>
      </c>
      <c r="C15" s="105">
        <v>0</v>
      </c>
      <c r="D15" s="105">
        <v>4849</v>
      </c>
    </row>
    <row r="16" spans="1:9" x14ac:dyDescent="0.25">
      <c r="A16" s="124"/>
      <c r="B16" s="59" t="s">
        <v>65</v>
      </c>
      <c r="C16" s="106">
        <f t="shared" ref="C16:D16" si="0">SUM(C14:C15)</f>
        <v>3741</v>
      </c>
      <c r="D16" s="106">
        <f t="shared" si="0"/>
        <v>351985</v>
      </c>
    </row>
    <row r="17" spans="1:4" x14ac:dyDescent="0.25">
      <c r="A17" s="60"/>
      <c r="B17" s="61"/>
      <c r="C17" s="107"/>
      <c r="D17" s="107"/>
    </row>
    <row r="18" spans="1:4" x14ac:dyDescent="0.25">
      <c r="A18" s="128" t="s">
        <v>21</v>
      </c>
      <c r="B18" s="108" t="s">
        <v>83</v>
      </c>
      <c r="C18" s="105">
        <v>655</v>
      </c>
      <c r="D18" s="105">
        <v>125687</v>
      </c>
    </row>
    <row r="19" spans="1:4" x14ac:dyDescent="0.25">
      <c r="A19" s="128"/>
      <c r="B19" s="108" t="s">
        <v>84</v>
      </c>
      <c r="C19" s="105">
        <v>5678</v>
      </c>
      <c r="D19" s="105">
        <v>92242</v>
      </c>
    </row>
    <row r="20" spans="1:4" x14ac:dyDescent="0.25">
      <c r="A20" s="128"/>
      <c r="B20" s="108" t="s">
        <v>85</v>
      </c>
      <c r="C20" s="105">
        <v>0</v>
      </c>
      <c r="D20" s="105">
        <v>134983</v>
      </c>
    </row>
    <row r="21" spans="1:4" x14ac:dyDescent="0.25">
      <c r="A21" s="128"/>
      <c r="B21" s="108" t="s">
        <v>86</v>
      </c>
      <c r="C21" s="105">
        <v>6281</v>
      </c>
      <c r="D21" s="105">
        <v>273626</v>
      </c>
    </row>
    <row r="22" spans="1:4" x14ac:dyDescent="0.25">
      <c r="A22" s="129"/>
      <c r="B22" s="59" t="s">
        <v>65</v>
      </c>
      <c r="C22" s="106">
        <f t="shared" ref="C22:D22" si="1">SUM(C18:C21)</f>
        <v>12614</v>
      </c>
      <c r="D22" s="106">
        <f t="shared" si="1"/>
        <v>626538</v>
      </c>
    </row>
    <row r="23" spans="1:4" x14ac:dyDescent="0.25">
      <c r="A23" s="62"/>
      <c r="B23" s="63"/>
      <c r="C23" s="109"/>
      <c r="D23" s="109"/>
    </row>
    <row r="24" spans="1:4" x14ac:dyDescent="0.25">
      <c r="A24" s="124" t="s">
        <v>3</v>
      </c>
      <c r="B24" s="49" t="s">
        <v>87</v>
      </c>
      <c r="C24" s="95">
        <v>61195</v>
      </c>
      <c r="D24" s="95">
        <v>396043</v>
      </c>
    </row>
    <row r="25" spans="1:4" x14ac:dyDescent="0.25">
      <c r="A25" s="124"/>
      <c r="B25" s="49" t="s">
        <v>3</v>
      </c>
      <c r="C25" s="95">
        <v>147378</v>
      </c>
      <c r="D25" s="95">
        <v>303851</v>
      </c>
    </row>
    <row r="26" spans="1:4" x14ac:dyDescent="0.25">
      <c r="A26" s="124"/>
      <c r="B26" s="49" t="s">
        <v>88</v>
      </c>
      <c r="C26" s="95">
        <v>16725</v>
      </c>
      <c r="D26" s="95">
        <v>81707</v>
      </c>
    </row>
    <row r="27" spans="1:4" x14ac:dyDescent="0.25">
      <c r="A27" s="124"/>
      <c r="B27" s="59" t="s">
        <v>65</v>
      </c>
      <c r="C27" s="103">
        <f>SUM(C24:C26)</f>
        <v>225298</v>
      </c>
      <c r="D27" s="103">
        <f>SUM(D24:D26)</f>
        <v>781601</v>
      </c>
    </row>
    <row r="28" spans="1:4" x14ac:dyDescent="0.25">
      <c r="A28" s="64"/>
      <c r="B28" s="65"/>
      <c r="C28" s="110"/>
      <c r="D28" s="110"/>
    </row>
    <row r="29" spans="1:4" x14ac:dyDescent="0.25">
      <c r="A29" s="128" t="s">
        <v>67</v>
      </c>
      <c r="B29" s="58" t="s">
        <v>89</v>
      </c>
      <c r="C29" s="95">
        <v>1264140</v>
      </c>
      <c r="D29" s="95">
        <v>12240196</v>
      </c>
    </row>
    <row r="30" spans="1:4" x14ac:dyDescent="0.25">
      <c r="A30" s="128"/>
      <c r="B30" s="58" t="s">
        <v>90</v>
      </c>
      <c r="C30" s="105">
        <v>119125</v>
      </c>
      <c r="D30" s="105">
        <v>3350003</v>
      </c>
    </row>
    <row r="31" spans="1:4" x14ac:dyDescent="0.25">
      <c r="A31" s="128"/>
      <c r="B31" s="58" t="s">
        <v>91</v>
      </c>
      <c r="C31" s="95">
        <v>105475</v>
      </c>
      <c r="D31" s="95">
        <v>1437891</v>
      </c>
    </row>
    <row r="32" spans="1:4" x14ac:dyDescent="0.25">
      <c r="A32" s="129"/>
      <c r="B32" s="59" t="s">
        <v>65</v>
      </c>
      <c r="C32" s="106">
        <f t="shared" ref="C32" si="2">SUM(C29:C31)</f>
        <v>1488740</v>
      </c>
      <c r="D32" s="106">
        <f>SUM(D29:D31)</f>
        <v>17028090</v>
      </c>
    </row>
    <row r="33" spans="1:4" x14ac:dyDescent="0.25">
      <c r="A33" s="66"/>
      <c r="B33" s="63"/>
      <c r="C33" s="109"/>
      <c r="D33" s="109"/>
    </row>
    <row r="34" spans="1:4" x14ac:dyDescent="0.25">
      <c r="A34" s="124" t="s">
        <v>29</v>
      </c>
      <c r="B34" s="49" t="s">
        <v>92</v>
      </c>
      <c r="C34" s="95">
        <v>139237</v>
      </c>
      <c r="D34" s="95">
        <v>512202</v>
      </c>
    </row>
    <row r="35" spans="1:4" x14ac:dyDescent="0.25">
      <c r="A35" s="124"/>
      <c r="B35" s="49" t="s">
        <v>93</v>
      </c>
      <c r="C35" s="95">
        <v>113127</v>
      </c>
      <c r="D35" s="95">
        <v>357162</v>
      </c>
    </row>
    <row r="36" spans="1:4" x14ac:dyDescent="0.25">
      <c r="A36" s="124"/>
      <c r="B36" s="59" t="s">
        <v>65</v>
      </c>
      <c r="C36" s="103">
        <f>SUM(C34:C35)</f>
        <v>252364</v>
      </c>
      <c r="D36" s="103">
        <f>SUM(D34:D35)</f>
        <v>869364</v>
      </c>
    </row>
    <row r="37" spans="1:4" x14ac:dyDescent="0.25">
      <c r="A37" s="66"/>
      <c r="B37" s="67"/>
      <c r="C37" s="109"/>
      <c r="D37" s="109"/>
    </row>
    <row r="38" spans="1:4" x14ac:dyDescent="0.25">
      <c r="A38" s="124" t="s">
        <v>2</v>
      </c>
      <c r="B38" s="49" t="s">
        <v>94</v>
      </c>
      <c r="C38" s="95">
        <v>53078</v>
      </c>
      <c r="D38" s="95">
        <v>477702</v>
      </c>
    </row>
    <row r="39" spans="1:4" x14ac:dyDescent="0.25">
      <c r="A39" s="124"/>
      <c r="B39" s="59" t="s">
        <v>65</v>
      </c>
      <c r="C39" s="103">
        <f>SUM(C37:C38)</f>
        <v>53078</v>
      </c>
      <c r="D39" s="103">
        <f>SUM(D37:D38)</f>
        <v>477702</v>
      </c>
    </row>
    <row r="40" spans="1:4" x14ac:dyDescent="0.25">
      <c r="A40" s="53"/>
      <c r="B40" s="54"/>
      <c r="C40" s="104"/>
      <c r="D40" s="104"/>
    </row>
    <row r="41" spans="1:4" x14ac:dyDescent="0.25">
      <c r="A41" s="124" t="s">
        <v>30</v>
      </c>
      <c r="B41" s="49" t="s">
        <v>495</v>
      </c>
      <c r="C41" s="95">
        <v>139570</v>
      </c>
      <c r="D41" s="95">
        <v>1098706</v>
      </c>
    </row>
    <row r="42" spans="1:4" x14ac:dyDescent="0.25">
      <c r="A42" s="124"/>
      <c r="B42" s="49" t="s">
        <v>96</v>
      </c>
      <c r="C42" s="95">
        <v>105758</v>
      </c>
      <c r="D42" s="95">
        <v>219617</v>
      </c>
    </row>
    <row r="43" spans="1:4" x14ac:dyDescent="0.25">
      <c r="A43" s="124"/>
      <c r="B43" s="52" t="s">
        <v>65</v>
      </c>
      <c r="C43" s="103">
        <f>SUM(C41:C42)</f>
        <v>245328</v>
      </c>
      <c r="D43" s="103">
        <f>SUM(D41:D42)</f>
        <v>1318323</v>
      </c>
    </row>
    <row r="44" spans="1:4" x14ac:dyDescent="0.25">
      <c r="A44" s="66"/>
      <c r="B44" s="67"/>
      <c r="C44" s="109"/>
      <c r="D44" s="109"/>
    </row>
    <row r="45" spans="1:4" x14ac:dyDescent="0.25">
      <c r="A45" s="124" t="s">
        <v>4</v>
      </c>
      <c r="B45" s="49" t="s">
        <v>568</v>
      </c>
      <c r="C45" s="95">
        <v>60231</v>
      </c>
      <c r="D45" s="95">
        <v>542079</v>
      </c>
    </row>
    <row r="46" spans="1:4" x14ac:dyDescent="0.25">
      <c r="A46" s="124"/>
      <c r="B46" s="49" t="s">
        <v>97</v>
      </c>
      <c r="C46" s="95">
        <v>362602</v>
      </c>
      <c r="D46" s="95">
        <v>3263418</v>
      </c>
    </row>
    <row r="47" spans="1:4" x14ac:dyDescent="0.25">
      <c r="A47" s="124"/>
      <c r="B47" s="49" t="s">
        <v>98</v>
      </c>
      <c r="C47" s="95">
        <v>63612</v>
      </c>
      <c r="D47" s="95">
        <v>572508</v>
      </c>
    </row>
    <row r="48" spans="1:4" x14ac:dyDescent="0.25">
      <c r="A48" s="124"/>
      <c r="B48" s="49" t="s">
        <v>4</v>
      </c>
      <c r="C48" s="95">
        <v>74796</v>
      </c>
      <c r="D48" s="95">
        <v>673164</v>
      </c>
    </row>
    <row r="49" spans="1:4" x14ac:dyDescent="0.25">
      <c r="A49" s="124"/>
      <c r="B49" s="49" t="s">
        <v>99</v>
      </c>
      <c r="C49" s="95">
        <v>237573</v>
      </c>
      <c r="D49" s="95">
        <v>2138157</v>
      </c>
    </row>
    <row r="50" spans="1:4" x14ac:dyDescent="0.25">
      <c r="A50" s="124"/>
      <c r="B50" s="49" t="s">
        <v>100</v>
      </c>
      <c r="C50" s="95">
        <v>361232</v>
      </c>
      <c r="D50" s="95">
        <v>3251088</v>
      </c>
    </row>
    <row r="51" spans="1:4" x14ac:dyDescent="0.25">
      <c r="A51" s="124"/>
      <c r="B51" s="49" t="s">
        <v>101</v>
      </c>
      <c r="C51" s="95">
        <v>60836</v>
      </c>
      <c r="D51" s="95">
        <v>547524</v>
      </c>
    </row>
    <row r="52" spans="1:4" x14ac:dyDescent="0.25">
      <c r="A52" s="124"/>
      <c r="B52" s="49" t="s">
        <v>102</v>
      </c>
      <c r="C52" s="95">
        <v>116346</v>
      </c>
      <c r="D52" s="95">
        <v>1047114</v>
      </c>
    </row>
    <row r="53" spans="1:4" x14ac:dyDescent="0.25">
      <c r="A53" s="124"/>
      <c r="B53" s="49" t="s">
        <v>103</v>
      </c>
      <c r="C53" s="95">
        <v>117255</v>
      </c>
      <c r="D53" s="95">
        <v>1055295</v>
      </c>
    </row>
    <row r="54" spans="1:4" x14ac:dyDescent="0.25">
      <c r="A54" s="124"/>
      <c r="B54" s="49" t="s">
        <v>104</v>
      </c>
      <c r="C54" s="95">
        <v>44484</v>
      </c>
      <c r="D54" s="95">
        <v>400356</v>
      </c>
    </row>
    <row r="55" spans="1:4" x14ac:dyDescent="0.25">
      <c r="A55" s="124"/>
      <c r="B55" s="49" t="s">
        <v>105</v>
      </c>
      <c r="C55" s="95">
        <v>40403</v>
      </c>
      <c r="D55" s="95">
        <v>363627</v>
      </c>
    </row>
    <row r="56" spans="1:4" x14ac:dyDescent="0.25">
      <c r="A56" s="124"/>
      <c r="B56" s="49" t="s">
        <v>106</v>
      </c>
      <c r="C56" s="95">
        <v>67401</v>
      </c>
      <c r="D56" s="95">
        <v>606609</v>
      </c>
    </row>
    <row r="57" spans="1:4" x14ac:dyDescent="0.25">
      <c r="A57" s="124"/>
      <c r="B57" s="49" t="s">
        <v>107</v>
      </c>
      <c r="C57" s="95">
        <v>39979</v>
      </c>
      <c r="D57" s="95">
        <v>359811</v>
      </c>
    </row>
    <row r="58" spans="1:4" x14ac:dyDescent="0.25">
      <c r="A58" s="124"/>
      <c r="B58" s="52" t="s">
        <v>65</v>
      </c>
      <c r="C58" s="103">
        <f>SUM(C45:C57)</f>
        <v>1646750</v>
      </c>
      <c r="D58" s="103">
        <f>SUM(D45:D57)</f>
        <v>14820750</v>
      </c>
    </row>
    <row r="59" spans="1:4" x14ac:dyDescent="0.25">
      <c r="A59" s="66"/>
      <c r="B59" s="67"/>
      <c r="C59" s="109"/>
      <c r="D59" s="109"/>
    </row>
    <row r="60" spans="1:4" x14ac:dyDescent="0.25">
      <c r="A60" s="127" t="s">
        <v>5</v>
      </c>
      <c r="B60" s="58" t="s">
        <v>108</v>
      </c>
      <c r="C60" s="105">
        <v>41245</v>
      </c>
      <c r="D60" s="105">
        <v>818578</v>
      </c>
    </row>
    <row r="61" spans="1:4" x14ac:dyDescent="0.25">
      <c r="A61" s="127"/>
      <c r="B61" s="58" t="s">
        <v>109</v>
      </c>
      <c r="C61" s="105">
        <v>16017</v>
      </c>
      <c r="D61" s="105">
        <v>738400</v>
      </c>
    </row>
    <row r="62" spans="1:4" x14ac:dyDescent="0.25">
      <c r="A62" s="124"/>
      <c r="B62" s="68" t="s">
        <v>65</v>
      </c>
      <c r="C62" s="106">
        <f t="shared" ref="C62:D62" si="3">SUM(C60:C61)</f>
        <v>57262</v>
      </c>
      <c r="D62" s="106">
        <f t="shared" si="3"/>
        <v>1556978</v>
      </c>
    </row>
    <row r="63" spans="1:4" x14ac:dyDescent="0.25">
      <c r="A63" s="60"/>
      <c r="B63" s="65"/>
      <c r="C63" s="107"/>
      <c r="D63" s="107"/>
    </row>
    <row r="64" spans="1:4" x14ac:dyDescent="0.25">
      <c r="A64" s="124" t="s">
        <v>6</v>
      </c>
      <c r="B64" s="49" t="s">
        <v>110</v>
      </c>
      <c r="C64" s="95">
        <v>33106</v>
      </c>
      <c r="D64" s="95">
        <v>199279</v>
      </c>
    </row>
    <row r="65" spans="1:4" x14ac:dyDescent="0.25">
      <c r="A65" s="124"/>
      <c r="B65" s="49" t="s">
        <v>111</v>
      </c>
      <c r="C65" s="95">
        <v>535025</v>
      </c>
      <c r="D65" s="95">
        <v>3577137</v>
      </c>
    </row>
    <row r="66" spans="1:4" x14ac:dyDescent="0.25">
      <c r="A66" s="124"/>
      <c r="B66" s="58" t="s">
        <v>569</v>
      </c>
      <c r="C66" s="95">
        <v>129953</v>
      </c>
      <c r="D66" s="95">
        <v>617935</v>
      </c>
    </row>
    <row r="67" spans="1:4" x14ac:dyDescent="0.25">
      <c r="A67" s="124"/>
      <c r="B67" s="58" t="s">
        <v>496</v>
      </c>
      <c r="C67" s="95">
        <v>42888</v>
      </c>
      <c r="D67" s="95">
        <v>385992</v>
      </c>
    </row>
    <row r="68" spans="1:4" x14ac:dyDescent="0.25">
      <c r="A68" s="124"/>
      <c r="B68" s="59" t="s">
        <v>65</v>
      </c>
      <c r="C68" s="106">
        <f>SUM(C64:C67)</f>
        <v>740972</v>
      </c>
      <c r="D68" s="106">
        <f>SUM(D64:D67)</f>
        <v>4780343</v>
      </c>
    </row>
    <row r="69" spans="1:4" x14ac:dyDescent="0.25">
      <c r="A69" s="66"/>
      <c r="B69" s="63"/>
      <c r="C69" s="109"/>
      <c r="D69" s="109"/>
    </row>
    <row r="70" spans="1:4" x14ac:dyDescent="0.25">
      <c r="A70" s="124" t="s">
        <v>7</v>
      </c>
      <c r="B70" s="49" t="s">
        <v>113</v>
      </c>
      <c r="C70" s="95">
        <v>59112</v>
      </c>
      <c r="D70" s="95">
        <v>532008</v>
      </c>
    </row>
    <row r="71" spans="1:4" x14ac:dyDescent="0.25">
      <c r="A71" s="124"/>
      <c r="B71" s="49" t="s">
        <v>570</v>
      </c>
      <c r="C71" s="95">
        <v>45937</v>
      </c>
      <c r="D71" s="95">
        <v>413433</v>
      </c>
    </row>
    <row r="72" spans="1:4" x14ac:dyDescent="0.25">
      <c r="A72" s="124"/>
      <c r="B72" s="49" t="s">
        <v>497</v>
      </c>
      <c r="C72" s="95">
        <v>84816</v>
      </c>
      <c r="D72" s="95">
        <v>763344</v>
      </c>
    </row>
    <row r="73" spans="1:4" x14ac:dyDescent="0.25">
      <c r="A73" s="124"/>
      <c r="B73" s="69" t="s">
        <v>114</v>
      </c>
      <c r="C73" s="95">
        <v>168224</v>
      </c>
      <c r="D73" s="95">
        <v>1514016</v>
      </c>
    </row>
    <row r="74" spans="1:4" x14ac:dyDescent="0.25">
      <c r="A74" s="124"/>
      <c r="B74" s="49" t="s">
        <v>115</v>
      </c>
      <c r="C74" s="95">
        <v>30509</v>
      </c>
      <c r="D74" s="95">
        <v>160388</v>
      </c>
    </row>
    <row r="75" spans="1:4" x14ac:dyDescent="0.25">
      <c r="A75" s="124"/>
      <c r="B75" s="49" t="s">
        <v>116</v>
      </c>
      <c r="C75" s="95">
        <v>628078</v>
      </c>
      <c r="D75" s="95">
        <v>3838142</v>
      </c>
    </row>
    <row r="76" spans="1:4" x14ac:dyDescent="0.25">
      <c r="A76" s="124"/>
      <c r="B76" s="49" t="s">
        <v>117</v>
      </c>
      <c r="C76" s="95">
        <v>71041</v>
      </c>
      <c r="D76" s="95">
        <v>496841</v>
      </c>
    </row>
    <row r="77" spans="1:4" x14ac:dyDescent="0.25">
      <c r="A77" s="124"/>
      <c r="B77" s="49" t="s">
        <v>118</v>
      </c>
      <c r="C77" s="95">
        <v>72079</v>
      </c>
      <c r="D77" s="95">
        <v>296012</v>
      </c>
    </row>
    <row r="78" spans="1:4" x14ac:dyDescent="0.25">
      <c r="A78" s="124"/>
      <c r="B78" s="59" t="s">
        <v>65</v>
      </c>
      <c r="C78" s="103">
        <f>SUM(C70:C77)</f>
        <v>1159796</v>
      </c>
      <c r="D78" s="103">
        <f>SUM(D70:D77)</f>
        <v>8014184</v>
      </c>
    </row>
    <row r="79" spans="1:4" x14ac:dyDescent="0.25">
      <c r="A79" s="66"/>
      <c r="B79" s="67"/>
      <c r="C79" s="109"/>
      <c r="D79" s="109"/>
    </row>
    <row r="80" spans="1:4" x14ac:dyDescent="0.25">
      <c r="A80" s="124" t="s">
        <v>8</v>
      </c>
      <c r="B80" s="49" t="s">
        <v>119</v>
      </c>
      <c r="C80" s="95">
        <v>48345</v>
      </c>
      <c r="D80" s="95">
        <v>435105</v>
      </c>
    </row>
    <row r="81" spans="1:4" x14ac:dyDescent="0.25">
      <c r="A81" s="124"/>
      <c r="B81" s="59" t="s">
        <v>65</v>
      </c>
      <c r="C81" s="103">
        <f>SUM(C80)</f>
        <v>48345</v>
      </c>
      <c r="D81" s="103">
        <f>SUM(D80)</f>
        <v>435105</v>
      </c>
    </row>
    <row r="82" spans="1:4" x14ac:dyDescent="0.25">
      <c r="A82" s="66"/>
      <c r="B82" s="67"/>
      <c r="C82" s="109"/>
      <c r="D82" s="109"/>
    </row>
    <row r="83" spans="1:4" x14ac:dyDescent="0.25">
      <c r="A83" s="124" t="s">
        <v>9</v>
      </c>
      <c r="B83" s="49" t="s">
        <v>120</v>
      </c>
      <c r="C83" s="95">
        <v>200856</v>
      </c>
      <c r="D83" s="95">
        <v>1167454</v>
      </c>
    </row>
    <row r="84" spans="1:4" x14ac:dyDescent="0.25">
      <c r="A84" s="124"/>
      <c r="B84" s="59" t="s">
        <v>65</v>
      </c>
      <c r="C84" s="103">
        <f>SUM(C82:C83)</f>
        <v>200856</v>
      </c>
      <c r="D84" s="103">
        <f>SUM(D83)</f>
        <v>1167454</v>
      </c>
    </row>
    <row r="85" spans="1:4" x14ac:dyDescent="0.25">
      <c r="A85" s="53"/>
      <c r="B85" s="54"/>
      <c r="C85" s="104"/>
      <c r="D85" s="104"/>
    </row>
    <row r="86" spans="1:4" x14ac:dyDescent="0.25">
      <c r="A86" s="124" t="s">
        <v>27</v>
      </c>
      <c r="B86" s="49" t="s">
        <v>121</v>
      </c>
      <c r="C86" s="95">
        <v>437105</v>
      </c>
      <c r="D86" s="95">
        <v>3437262</v>
      </c>
    </row>
    <row r="87" spans="1:4" x14ac:dyDescent="0.25">
      <c r="A87" s="124"/>
      <c r="B87" s="59" t="s">
        <v>65</v>
      </c>
      <c r="C87" s="103">
        <f>SUM(C85:C86)</f>
        <v>437105</v>
      </c>
      <c r="D87" s="103">
        <f>SUM(D85:D86)</f>
        <v>3437262</v>
      </c>
    </row>
    <row r="88" spans="1:4" x14ac:dyDescent="0.25">
      <c r="A88" s="66"/>
      <c r="B88" s="63"/>
      <c r="C88" s="109"/>
      <c r="D88" s="109"/>
    </row>
    <row r="89" spans="1:4" x14ac:dyDescent="0.25">
      <c r="A89" s="128" t="s">
        <v>10</v>
      </c>
      <c r="B89" s="58" t="s">
        <v>122</v>
      </c>
      <c r="C89" s="105">
        <v>32442</v>
      </c>
      <c r="D89" s="105">
        <v>951446</v>
      </c>
    </row>
    <row r="90" spans="1:4" x14ac:dyDescent="0.25">
      <c r="A90" s="128"/>
      <c r="B90" s="58" t="s">
        <v>123</v>
      </c>
      <c r="C90" s="105">
        <v>6414</v>
      </c>
      <c r="D90" s="105">
        <v>139368</v>
      </c>
    </row>
    <row r="91" spans="1:4" x14ac:dyDescent="0.25">
      <c r="A91" s="128"/>
      <c r="B91" s="58" t="s">
        <v>124</v>
      </c>
      <c r="C91" s="105">
        <v>111</v>
      </c>
      <c r="D91" s="105">
        <v>69673</v>
      </c>
    </row>
    <row r="92" spans="1:4" x14ac:dyDescent="0.25">
      <c r="A92" s="129"/>
      <c r="B92" s="59" t="s">
        <v>65</v>
      </c>
      <c r="C92" s="106">
        <f t="shared" ref="C92:D92" si="4">SUM(C89:C91)</f>
        <v>38967</v>
      </c>
      <c r="D92" s="106">
        <f t="shared" si="4"/>
        <v>1160487</v>
      </c>
    </row>
    <row r="93" spans="1:4" x14ac:dyDescent="0.25">
      <c r="A93" s="70"/>
      <c r="B93" s="61"/>
      <c r="C93" s="110"/>
      <c r="D93" s="110"/>
    </row>
    <row r="94" spans="1:4" x14ac:dyDescent="0.25">
      <c r="A94" s="124" t="s">
        <v>11</v>
      </c>
      <c r="B94" s="49" t="s">
        <v>125</v>
      </c>
      <c r="C94" s="95">
        <v>41328</v>
      </c>
      <c r="D94" s="105">
        <v>158538</v>
      </c>
    </row>
    <row r="95" spans="1:4" x14ac:dyDescent="0.25">
      <c r="A95" s="124"/>
      <c r="B95" s="58" t="s">
        <v>11</v>
      </c>
      <c r="C95" s="105">
        <v>84709</v>
      </c>
      <c r="D95" s="105">
        <v>2603190</v>
      </c>
    </row>
    <row r="96" spans="1:4" x14ac:dyDescent="0.25">
      <c r="A96" s="124"/>
      <c r="B96" s="58" t="s">
        <v>571</v>
      </c>
      <c r="C96" s="105">
        <v>21468</v>
      </c>
      <c r="D96" s="105">
        <v>573630</v>
      </c>
    </row>
    <row r="97" spans="1:4" x14ac:dyDescent="0.25">
      <c r="A97" s="124"/>
      <c r="B97" s="59" t="s">
        <v>65</v>
      </c>
      <c r="C97" s="106">
        <f>SUM(C94:C96)</f>
        <v>147505</v>
      </c>
      <c r="D97" s="106">
        <f>SUM(D94:D96)</f>
        <v>3335358</v>
      </c>
    </row>
    <row r="98" spans="1:4" x14ac:dyDescent="0.25">
      <c r="A98" s="66"/>
      <c r="B98" s="63"/>
      <c r="C98" s="109"/>
      <c r="D98" s="109"/>
    </row>
    <row r="99" spans="1:4" x14ac:dyDescent="0.25">
      <c r="A99" s="124" t="s">
        <v>28</v>
      </c>
      <c r="B99" s="49" t="s">
        <v>126</v>
      </c>
      <c r="C99" s="95">
        <v>36680</v>
      </c>
      <c r="D99" s="95">
        <v>330120</v>
      </c>
    </row>
    <row r="100" spans="1:4" x14ac:dyDescent="0.25">
      <c r="A100" s="124"/>
      <c r="B100" s="49" t="s">
        <v>127</v>
      </c>
      <c r="C100" s="95">
        <v>48283</v>
      </c>
      <c r="D100" s="95">
        <v>434547</v>
      </c>
    </row>
    <row r="101" spans="1:4" x14ac:dyDescent="0.25">
      <c r="A101" s="124"/>
      <c r="B101" s="49" t="s">
        <v>498</v>
      </c>
      <c r="C101" s="95">
        <v>23866</v>
      </c>
      <c r="D101" s="95">
        <v>214794</v>
      </c>
    </row>
    <row r="102" spans="1:4" x14ac:dyDescent="0.25">
      <c r="A102" s="124"/>
      <c r="B102" s="49" t="s">
        <v>128</v>
      </c>
      <c r="C102" s="95">
        <v>153190</v>
      </c>
      <c r="D102" s="95">
        <v>1378710</v>
      </c>
    </row>
    <row r="103" spans="1:4" x14ac:dyDescent="0.25">
      <c r="A103" s="124"/>
      <c r="B103" s="49" t="s">
        <v>129</v>
      </c>
      <c r="C103" s="95">
        <v>75557</v>
      </c>
      <c r="D103" s="95">
        <v>680013</v>
      </c>
    </row>
    <row r="104" spans="1:4" x14ac:dyDescent="0.25">
      <c r="A104" s="124"/>
      <c r="B104" s="68" t="s">
        <v>65</v>
      </c>
      <c r="C104" s="103">
        <f>SUM(C99:C103)</f>
        <v>337576</v>
      </c>
      <c r="D104" s="103">
        <f>SUM(D99:D103)</f>
        <v>3038184</v>
      </c>
    </row>
    <row r="105" spans="1:4" x14ac:dyDescent="0.25">
      <c r="A105" s="66"/>
      <c r="B105" s="63"/>
      <c r="C105" s="109"/>
      <c r="D105" s="109"/>
    </row>
    <row r="106" spans="1:4" x14ac:dyDescent="0.25">
      <c r="A106" s="124" t="s">
        <v>13</v>
      </c>
      <c r="B106" s="49" t="s">
        <v>13</v>
      </c>
      <c r="C106" s="95">
        <v>169552</v>
      </c>
      <c r="D106" s="95">
        <v>1525968</v>
      </c>
    </row>
    <row r="107" spans="1:4" x14ac:dyDescent="0.25">
      <c r="A107" s="124"/>
      <c r="B107" s="49" t="s">
        <v>130</v>
      </c>
      <c r="C107" s="95">
        <v>137013</v>
      </c>
      <c r="D107" s="111">
        <v>591406</v>
      </c>
    </row>
    <row r="108" spans="1:4" x14ac:dyDescent="0.25">
      <c r="A108" s="124"/>
      <c r="B108" s="49" t="s">
        <v>131</v>
      </c>
      <c r="C108" s="95">
        <v>46782</v>
      </c>
      <c r="D108" s="111">
        <v>134434</v>
      </c>
    </row>
    <row r="109" spans="1:4" x14ac:dyDescent="0.25">
      <c r="A109" s="124"/>
      <c r="B109" s="68" t="s">
        <v>65</v>
      </c>
      <c r="C109" s="103">
        <f>SUM(C106:C108)</f>
        <v>353347</v>
      </c>
      <c r="D109" s="103">
        <f>SUM(D106:D108)</f>
        <v>2251808</v>
      </c>
    </row>
    <row r="110" spans="1:4" x14ac:dyDescent="0.25">
      <c r="A110" s="66"/>
      <c r="B110" s="67"/>
      <c r="C110" s="109"/>
      <c r="D110" s="109"/>
    </row>
    <row r="111" spans="1:4" x14ac:dyDescent="0.25">
      <c r="A111" s="124" t="s">
        <v>14</v>
      </c>
      <c r="B111" s="49" t="s">
        <v>132</v>
      </c>
      <c r="C111" s="95">
        <v>187108</v>
      </c>
      <c r="D111" s="95">
        <v>814762</v>
      </c>
    </row>
    <row r="112" spans="1:4" x14ac:dyDescent="0.25">
      <c r="A112" s="124"/>
      <c r="B112" s="49" t="s">
        <v>95</v>
      </c>
      <c r="C112" s="95">
        <v>413761</v>
      </c>
      <c r="D112" s="95">
        <v>3325756</v>
      </c>
    </row>
    <row r="113" spans="1:4" x14ac:dyDescent="0.25">
      <c r="A113" s="124"/>
      <c r="B113" s="49" t="s">
        <v>14</v>
      </c>
      <c r="C113" s="95">
        <v>413761</v>
      </c>
      <c r="D113" s="95">
        <v>3325756</v>
      </c>
    </row>
    <row r="114" spans="1:4" x14ac:dyDescent="0.25">
      <c r="A114" s="124"/>
      <c r="B114" s="68" t="s">
        <v>65</v>
      </c>
      <c r="C114" s="103">
        <f>SUM(C111:C113)</f>
        <v>1014630</v>
      </c>
      <c r="D114" s="103">
        <f>SUM(D111:D113)</f>
        <v>7466274</v>
      </c>
    </row>
    <row r="115" spans="1:4" x14ac:dyDescent="0.25">
      <c r="A115" s="53"/>
      <c r="B115" s="54"/>
      <c r="C115" s="104"/>
      <c r="D115" s="104"/>
    </row>
    <row r="116" spans="1:4" x14ac:dyDescent="0.25">
      <c r="A116" s="124" t="s">
        <v>15</v>
      </c>
      <c r="B116" s="49" t="s">
        <v>133</v>
      </c>
      <c r="C116" s="95">
        <v>74731</v>
      </c>
      <c r="D116" s="95">
        <v>309536</v>
      </c>
    </row>
    <row r="117" spans="1:4" x14ac:dyDescent="0.25">
      <c r="A117" s="124"/>
      <c r="B117" s="68" t="s">
        <v>65</v>
      </c>
      <c r="C117" s="103">
        <f>SUM(C116)</f>
        <v>74731</v>
      </c>
      <c r="D117" s="103">
        <f>SUM(D116)</f>
        <v>309536</v>
      </c>
    </row>
    <row r="118" spans="1:4" x14ac:dyDescent="0.25">
      <c r="A118" s="71"/>
      <c r="B118" s="61"/>
      <c r="C118" s="110"/>
      <c r="D118" s="110"/>
    </row>
    <row r="119" spans="1:4" x14ac:dyDescent="0.25">
      <c r="A119" s="124" t="s">
        <v>16</v>
      </c>
      <c r="B119" s="49" t="s">
        <v>134</v>
      </c>
      <c r="C119" s="95">
        <v>112049</v>
      </c>
      <c r="D119" s="95">
        <v>607778</v>
      </c>
    </row>
    <row r="120" spans="1:4" x14ac:dyDescent="0.25">
      <c r="A120" s="124"/>
      <c r="B120" s="49" t="s">
        <v>135</v>
      </c>
      <c r="C120" s="95">
        <v>69024</v>
      </c>
      <c r="D120" s="95">
        <v>620518</v>
      </c>
    </row>
    <row r="121" spans="1:4" x14ac:dyDescent="0.25">
      <c r="A121" s="124"/>
      <c r="B121" s="49" t="s">
        <v>136</v>
      </c>
      <c r="C121" s="95">
        <v>117052</v>
      </c>
      <c r="D121" s="95">
        <v>802728</v>
      </c>
    </row>
    <row r="122" spans="1:4" x14ac:dyDescent="0.25">
      <c r="A122" s="124"/>
      <c r="B122" s="49" t="s">
        <v>137</v>
      </c>
      <c r="C122" s="95">
        <v>186317</v>
      </c>
      <c r="D122" s="95">
        <v>1335643</v>
      </c>
    </row>
    <row r="123" spans="1:4" x14ac:dyDescent="0.25">
      <c r="A123" s="124"/>
      <c r="B123" s="59" t="s">
        <v>65</v>
      </c>
      <c r="C123" s="106">
        <f>SUM(C119:C122)</f>
        <v>484442</v>
      </c>
      <c r="D123" s="106">
        <f>SUM(D119:D122)</f>
        <v>3366667</v>
      </c>
    </row>
    <row r="124" spans="1:4" x14ac:dyDescent="0.25">
      <c r="A124" s="70"/>
      <c r="B124" s="65"/>
      <c r="C124" s="110"/>
      <c r="D124" s="110"/>
    </row>
    <row r="125" spans="1:4" x14ac:dyDescent="0.25">
      <c r="A125" s="124" t="s">
        <v>33</v>
      </c>
      <c r="B125" s="49" t="s">
        <v>138</v>
      </c>
      <c r="C125" s="95">
        <v>39855</v>
      </c>
      <c r="D125" s="95">
        <v>63752</v>
      </c>
    </row>
    <row r="126" spans="1:4" x14ac:dyDescent="0.25">
      <c r="A126" s="124"/>
      <c r="B126" s="58" t="s">
        <v>139</v>
      </c>
      <c r="C126" s="105">
        <v>0</v>
      </c>
      <c r="D126" s="105">
        <v>3068</v>
      </c>
    </row>
    <row r="127" spans="1:4" x14ac:dyDescent="0.25">
      <c r="A127" s="124"/>
      <c r="B127" s="58" t="s">
        <v>140</v>
      </c>
      <c r="C127" s="105">
        <v>7380</v>
      </c>
      <c r="D127" s="105">
        <v>148354</v>
      </c>
    </row>
    <row r="128" spans="1:4" x14ac:dyDescent="0.25">
      <c r="A128" s="124"/>
      <c r="B128" s="58" t="s">
        <v>141</v>
      </c>
      <c r="C128" s="105">
        <v>1402</v>
      </c>
      <c r="D128" s="105">
        <v>224831</v>
      </c>
    </row>
    <row r="129" spans="1:8" x14ac:dyDescent="0.25">
      <c r="A129" s="124"/>
      <c r="B129" s="58" t="s">
        <v>142</v>
      </c>
      <c r="C129" s="95">
        <v>71808</v>
      </c>
      <c r="D129" s="95">
        <v>122192</v>
      </c>
    </row>
    <row r="130" spans="1:8" x14ac:dyDescent="0.25">
      <c r="A130" s="124"/>
      <c r="B130" s="58" t="s">
        <v>143</v>
      </c>
      <c r="C130" s="105">
        <v>75</v>
      </c>
      <c r="D130" s="105">
        <v>198939</v>
      </c>
    </row>
    <row r="131" spans="1:8" x14ac:dyDescent="0.25">
      <c r="A131" s="124"/>
      <c r="B131" s="58" t="s">
        <v>144</v>
      </c>
      <c r="C131" s="95">
        <v>102463</v>
      </c>
      <c r="D131" s="95">
        <v>544035</v>
      </c>
    </row>
    <row r="132" spans="1:8" x14ac:dyDescent="0.25">
      <c r="A132" s="124"/>
      <c r="B132" s="58" t="s">
        <v>33</v>
      </c>
      <c r="C132" s="105">
        <v>74173</v>
      </c>
      <c r="D132" s="105">
        <v>2395074</v>
      </c>
    </row>
    <row r="133" spans="1:8" x14ac:dyDescent="0.25">
      <c r="A133" s="124"/>
      <c r="B133" s="59" t="s">
        <v>65</v>
      </c>
      <c r="C133" s="106">
        <f>SUM(C125:C132)</f>
        <v>297156</v>
      </c>
      <c r="D133" s="106">
        <f>SUM(D125:D132)</f>
        <v>3700245</v>
      </c>
    </row>
    <row r="134" spans="1:8" x14ac:dyDescent="0.25">
      <c r="A134" s="70"/>
      <c r="B134" s="61"/>
      <c r="C134" s="107"/>
      <c r="D134" s="107"/>
    </row>
    <row r="135" spans="1:8" x14ac:dyDescent="0.25">
      <c r="A135" s="127" t="s">
        <v>19</v>
      </c>
      <c r="B135" s="58" t="s">
        <v>145</v>
      </c>
      <c r="C135" s="105">
        <v>31262</v>
      </c>
      <c r="D135" s="105">
        <v>1028271</v>
      </c>
    </row>
    <row r="136" spans="1:8" x14ac:dyDescent="0.25">
      <c r="A136" s="124"/>
      <c r="B136" s="59" t="s">
        <v>65</v>
      </c>
      <c r="C136" s="106">
        <f t="shared" ref="C136:D136" si="5">SUM(C135)</f>
        <v>31262</v>
      </c>
      <c r="D136" s="106">
        <f t="shared" si="5"/>
        <v>1028271</v>
      </c>
    </row>
    <row r="137" spans="1:8" x14ac:dyDescent="0.25">
      <c r="A137" s="72"/>
      <c r="B137" s="73"/>
      <c r="C137" s="112"/>
      <c r="D137" s="112"/>
    </row>
    <row r="138" spans="1:8" x14ac:dyDescent="0.25">
      <c r="A138" s="124" t="s">
        <v>18</v>
      </c>
      <c r="B138" s="49" t="s">
        <v>146</v>
      </c>
      <c r="C138" s="95">
        <v>148602</v>
      </c>
      <c r="D138" s="95">
        <v>641521</v>
      </c>
    </row>
    <row r="139" spans="1:8" x14ac:dyDescent="0.25">
      <c r="A139" s="124"/>
      <c r="B139" s="49" t="s">
        <v>18</v>
      </c>
      <c r="C139" s="95">
        <v>148619</v>
      </c>
      <c r="D139" s="95">
        <v>547813</v>
      </c>
    </row>
    <row r="140" spans="1:8" x14ac:dyDescent="0.25">
      <c r="A140" s="124"/>
      <c r="B140" s="59" t="s">
        <v>65</v>
      </c>
      <c r="C140" s="103">
        <f>SUM(C138:C139)</f>
        <v>297221</v>
      </c>
      <c r="D140" s="103">
        <f>SUM(D138:D139)</f>
        <v>1189334</v>
      </c>
    </row>
    <row r="141" spans="1:8" x14ac:dyDescent="0.25">
      <c r="A141" s="70"/>
      <c r="B141" s="65"/>
      <c r="C141" s="107"/>
      <c r="D141" s="107"/>
    </row>
    <row r="142" spans="1:8" x14ac:dyDescent="0.25">
      <c r="A142" s="125" t="s">
        <v>64</v>
      </c>
      <c r="B142" s="126"/>
      <c r="C142" s="74">
        <f>SUM(C140,C136,C133,C123,C117,C114,C109,C104,C97,C92,C87,C84,C81,C78,C68,C62,C58,C43,I114,C39,C36,C32,C27,C22,C16,C12,C8)</f>
        <v>10075433</v>
      </c>
      <c r="D142" s="74">
        <f>SUM(D140,D136,D133,D123,D117,D114,D109,D104,D97,D92,D87,D84,D81,D78,D68,D62,D58,D43,J114,D39,D36,D32,D27,D22,D16,D12,D8)</f>
        <v>84763680</v>
      </c>
    </row>
    <row r="143" spans="1:8" x14ac:dyDescent="0.25">
      <c r="G143" s="95"/>
      <c r="H143" s="95"/>
    </row>
  </sheetData>
  <mergeCells count="31">
    <mergeCell ref="A38:A39"/>
    <mergeCell ref="A4:A5"/>
    <mergeCell ref="B4:B5"/>
    <mergeCell ref="C4:C5"/>
    <mergeCell ref="D4:D5"/>
    <mergeCell ref="A7:A8"/>
    <mergeCell ref="A10:A12"/>
    <mergeCell ref="A14:A16"/>
    <mergeCell ref="A18:A22"/>
    <mergeCell ref="A24:A27"/>
    <mergeCell ref="A29:A32"/>
    <mergeCell ref="A34:A36"/>
    <mergeCell ref="A99:A104"/>
    <mergeCell ref="A41:A43"/>
    <mergeCell ref="A45:A58"/>
    <mergeCell ref="A60:A62"/>
    <mergeCell ref="A64:A68"/>
    <mergeCell ref="A70:A78"/>
    <mergeCell ref="A80:A81"/>
    <mergeCell ref="A83:A84"/>
    <mergeCell ref="A86:A87"/>
    <mergeCell ref="A89:A92"/>
    <mergeCell ref="A94:A97"/>
    <mergeCell ref="A138:A140"/>
    <mergeCell ref="A142:B142"/>
    <mergeCell ref="A106:A109"/>
    <mergeCell ref="A111:A114"/>
    <mergeCell ref="A116:A117"/>
    <mergeCell ref="A119:A123"/>
    <mergeCell ref="A125:A133"/>
    <mergeCell ref="A135:A1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54B39-46E9-464A-8305-BB07FC7E34BD}">
  <dimension ref="A1:D465"/>
  <sheetViews>
    <sheetView zoomScaleNormal="100" workbookViewId="0">
      <pane ySplit="6" topLeftCell="A7" activePane="bottomLeft" state="frozen"/>
      <selection pane="bottomLeft" activeCell="A473" sqref="A473"/>
    </sheetView>
  </sheetViews>
  <sheetFormatPr baseColWidth="10" defaultRowHeight="15" x14ac:dyDescent="0.25"/>
  <cols>
    <col min="1" max="1" width="22.7109375" style="45" customWidth="1"/>
    <col min="2" max="2" width="56.28515625" style="45" customWidth="1"/>
    <col min="3" max="3" width="9.5703125" style="114" customWidth="1"/>
    <col min="4" max="4" width="15" style="114" customWidth="1"/>
    <col min="5" max="16384" width="11.42578125" style="45"/>
  </cols>
  <sheetData>
    <row r="1" spans="1:4" x14ac:dyDescent="0.25">
      <c r="B1" s="77"/>
    </row>
    <row r="2" spans="1:4" ht="17.25" x14ac:dyDescent="0.3">
      <c r="A2" s="97" t="s">
        <v>499</v>
      </c>
      <c r="B2" s="97"/>
      <c r="C2" s="115"/>
      <c r="D2" s="115"/>
    </row>
    <row r="3" spans="1:4" x14ac:dyDescent="0.25">
      <c r="B3" s="77"/>
    </row>
    <row r="4" spans="1:4" ht="15.75" customHeight="1" x14ac:dyDescent="0.25">
      <c r="A4" s="134" t="s">
        <v>63</v>
      </c>
      <c r="B4" s="134" t="s">
        <v>79</v>
      </c>
      <c r="C4" s="135" t="s">
        <v>493</v>
      </c>
      <c r="D4" s="135" t="s">
        <v>494</v>
      </c>
    </row>
    <row r="5" spans="1:4" ht="15" customHeight="1" x14ac:dyDescent="0.25">
      <c r="A5" s="134"/>
      <c r="B5" s="134"/>
      <c r="C5" s="135"/>
      <c r="D5" s="135"/>
    </row>
    <row r="6" spans="1:4" ht="15" customHeight="1" x14ac:dyDescent="0.25">
      <c r="A6" s="134"/>
      <c r="B6" s="134"/>
      <c r="C6" s="136"/>
      <c r="D6" s="136"/>
    </row>
    <row r="7" spans="1:4" x14ac:dyDescent="0.25">
      <c r="A7" s="137"/>
      <c r="B7" s="137"/>
      <c r="C7" s="137"/>
      <c r="D7" s="137"/>
    </row>
    <row r="8" spans="1:4" x14ac:dyDescent="0.25">
      <c r="A8" s="127" t="s">
        <v>20</v>
      </c>
      <c r="B8" s="78" t="s">
        <v>147</v>
      </c>
      <c r="C8" s="92"/>
      <c r="D8" s="92"/>
    </row>
    <row r="9" spans="1:4" x14ac:dyDescent="0.25">
      <c r="A9" s="127"/>
      <c r="B9" s="79" t="s">
        <v>148</v>
      </c>
      <c r="C9" s="88">
        <v>0</v>
      </c>
      <c r="D9" s="35">
        <v>7820</v>
      </c>
    </row>
    <row r="10" spans="1:4" x14ac:dyDescent="0.25">
      <c r="A10" s="127"/>
      <c r="B10" s="116" t="s">
        <v>500</v>
      </c>
      <c r="C10" s="36"/>
      <c r="D10" s="36"/>
    </row>
    <row r="11" spans="1:4" x14ac:dyDescent="0.25">
      <c r="A11" s="127"/>
      <c r="B11" s="117" t="s">
        <v>501</v>
      </c>
      <c r="C11" s="35">
        <v>0</v>
      </c>
      <c r="D11" s="35">
        <v>244</v>
      </c>
    </row>
    <row r="12" spans="1:4" x14ac:dyDescent="0.25">
      <c r="A12" s="127"/>
      <c r="B12" s="78" t="s">
        <v>82</v>
      </c>
      <c r="C12" s="92"/>
      <c r="D12" s="92"/>
    </row>
    <row r="13" spans="1:4" x14ac:dyDescent="0.25">
      <c r="A13" s="127"/>
      <c r="B13" s="79" t="s">
        <v>149</v>
      </c>
      <c r="C13" s="35">
        <v>16427</v>
      </c>
      <c r="D13" s="35">
        <v>499334</v>
      </c>
    </row>
    <row r="14" spans="1:4" x14ac:dyDescent="0.25">
      <c r="A14" s="127"/>
      <c r="B14" s="78" t="s">
        <v>150</v>
      </c>
      <c r="C14" s="92"/>
      <c r="D14" s="92"/>
    </row>
    <row r="15" spans="1:4" x14ac:dyDescent="0.25">
      <c r="A15" s="127"/>
      <c r="B15" s="79" t="s">
        <v>151</v>
      </c>
      <c r="C15" s="35">
        <v>0</v>
      </c>
      <c r="D15" s="35">
        <v>25942</v>
      </c>
    </row>
    <row r="16" spans="1:4" x14ac:dyDescent="0.25">
      <c r="A16" s="127"/>
      <c r="B16" s="78" t="s">
        <v>152</v>
      </c>
      <c r="C16" s="92"/>
      <c r="D16" s="92"/>
    </row>
    <row r="17" spans="1:4" x14ac:dyDescent="0.25">
      <c r="A17" s="127"/>
      <c r="B17" s="79" t="s">
        <v>149</v>
      </c>
      <c r="C17" s="35">
        <v>0</v>
      </c>
      <c r="D17" s="35">
        <v>66002</v>
      </c>
    </row>
    <row r="18" spans="1:4" x14ac:dyDescent="0.25">
      <c r="A18" s="124"/>
      <c r="B18" s="80" t="s">
        <v>65</v>
      </c>
      <c r="C18" s="89">
        <f>SUM(C9:C17)</f>
        <v>16427</v>
      </c>
      <c r="D18" s="89">
        <f>SUM(D9:D17)</f>
        <v>599342</v>
      </c>
    </row>
    <row r="19" spans="1:4" x14ac:dyDescent="0.25">
      <c r="A19" s="81"/>
      <c r="B19" s="82"/>
      <c r="C19" s="91"/>
      <c r="D19" s="91"/>
    </row>
    <row r="20" spans="1:4" x14ac:dyDescent="0.25">
      <c r="A20" s="124" t="s">
        <v>21</v>
      </c>
      <c r="B20" s="78" t="s">
        <v>153</v>
      </c>
      <c r="C20" s="92"/>
      <c r="D20" s="92"/>
    </row>
    <row r="21" spans="1:4" x14ac:dyDescent="0.25">
      <c r="A21" s="124"/>
      <c r="B21" s="79" t="s">
        <v>154</v>
      </c>
      <c r="C21" s="35">
        <v>0</v>
      </c>
      <c r="D21" s="35">
        <v>43450</v>
      </c>
    </row>
    <row r="22" spans="1:4" x14ac:dyDescent="0.25">
      <c r="A22" s="124"/>
      <c r="B22" s="78" t="s">
        <v>155</v>
      </c>
      <c r="C22" s="92"/>
      <c r="D22" s="92"/>
    </row>
    <row r="23" spans="1:4" x14ac:dyDescent="0.25">
      <c r="A23" s="124"/>
      <c r="B23" s="79" t="s">
        <v>156</v>
      </c>
      <c r="C23" s="35">
        <v>0</v>
      </c>
      <c r="D23" s="35">
        <v>158</v>
      </c>
    </row>
    <row r="24" spans="1:4" x14ac:dyDescent="0.25">
      <c r="A24" s="124"/>
      <c r="B24" s="78" t="s">
        <v>157</v>
      </c>
      <c r="C24" s="92"/>
      <c r="D24" s="92"/>
    </row>
    <row r="25" spans="1:4" x14ac:dyDescent="0.25">
      <c r="A25" s="124"/>
      <c r="B25" s="79" t="s">
        <v>158</v>
      </c>
      <c r="C25" s="35">
        <v>0</v>
      </c>
      <c r="D25" s="35">
        <v>89933</v>
      </c>
    </row>
    <row r="26" spans="1:4" x14ac:dyDescent="0.25">
      <c r="A26" s="124"/>
      <c r="B26" s="78" t="s">
        <v>159</v>
      </c>
      <c r="C26" s="92"/>
      <c r="D26" s="92"/>
    </row>
    <row r="27" spans="1:4" x14ac:dyDescent="0.25">
      <c r="A27" s="124"/>
      <c r="B27" s="79" t="s">
        <v>160</v>
      </c>
      <c r="C27" s="35">
        <v>0</v>
      </c>
      <c r="D27" s="35">
        <v>35089</v>
      </c>
    </row>
    <row r="28" spans="1:4" x14ac:dyDescent="0.25">
      <c r="A28" s="124"/>
      <c r="B28" s="78" t="s">
        <v>161</v>
      </c>
      <c r="C28" s="92"/>
      <c r="D28" s="92"/>
    </row>
    <row r="29" spans="1:4" x14ac:dyDescent="0.25">
      <c r="A29" s="124"/>
      <c r="B29" s="79" t="s">
        <v>162</v>
      </c>
      <c r="C29" s="35">
        <v>0</v>
      </c>
      <c r="D29" s="35">
        <v>280</v>
      </c>
    </row>
    <row r="30" spans="1:4" x14ac:dyDescent="0.25">
      <c r="A30" s="124"/>
      <c r="B30" s="116" t="s">
        <v>502</v>
      </c>
      <c r="C30" s="36"/>
      <c r="D30" s="36"/>
    </row>
    <row r="31" spans="1:4" x14ac:dyDescent="0.25">
      <c r="A31" s="124"/>
      <c r="B31" s="117" t="s">
        <v>503</v>
      </c>
      <c r="C31" s="35">
        <v>111</v>
      </c>
      <c r="D31" s="35">
        <v>1292</v>
      </c>
    </row>
    <row r="32" spans="1:4" x14ac:dyDescent="0.25">
      <c r="A32" s="124"/>
      <c r="B32" s="78" t="s">
        <v>163</v>
      </c>
      <c r="C32" s="92"/>
      <c r="D32" s="92"/>
    </row>
    <row r="33" spans="1:4" x14ac:dyDescent="0.25">
      <c r="A33" s="124"/>
      <c r="B33" s="79" t="s">
        <v>164</v>
      </c>
      <c r="C33" s="35">
        <v>3970</v>
      </c>
      <c r="D33" s="35">
        <v>101797</v>
      </c>
    </row>
    <row r="34" spans="1:4" x14ac:dyDescent="0.25">
      <c r="A34" s="124"/>
      <c r="B34" s="78" t="s">
        <v>165</v>
      </c>
      <c r="C34" s="92"/>
      <c r="D34" s="92"/>
    </row>
    <row r="35" spans="1:4" x14ac:dyDescent="0.25">
      <c r="A35" s="124"/>
      <c r="B35" s="79" t="s">
        <v>166</v>
      </c>
      <c r="C35" s="35">
        <v>35</v>
      </c>
      <c r="D35" s="35">
        <v>13395</v>
      </c>
    </row>
    <row r="36" spans="1:4" x14ac:dyDescent="0.25">
      <c r="A36" s="124"/>
      <c r="B36" s="78" t="s">
        <v>167</v>
      </c>
      <c r="C36" s="92"/>
      <c r="D36" s="92"/>
    </row>
    <row r="37" spans="1:4" x14ac:dyDescent="0.25">
      <c r="A37" s="124"/>
      <c r="B37" s="79" t="s">
        <v>168</v>
      </c>
      <c r="C37" s="35">
        <v>0</v>
      </c>
      <c r="D37" s="35">
        <v>65945</v>
      </c>
    </row>
    <row r="38" spans="1:4" x14ac:dyDescent="0.25">
      <c r="A38" s="124"/>
      <c r="B38" s="78" t="s">
        <v>169</v>
      </c>
      <c r="C38" s="92"/>
      <c r="D38" s="92"/>
    </row>
    <row r="39" spans="1:4" x14ac:dyDescent="0.25">
      <c r="A39" s="124"/>
      <c r="B39" s="79" t="s">
        <v>170</v>
      </c>
      <c r="C39" s="35">
        <v>5613</v>
      </c>
      <c r="D39" s="35">
        <v>191004</v>
      </c>
    </row>
    <row r="40" spans="1:4" x14ac:dyDescent="0.25">
      <c r="A40" s="124"/>
      <c r="B40" s="78" t="s">
        <v>85</v>
      </c>
      <c r="C40" s="92"/>
      <c r="D40" s="92"/>
    </row>
    <row r="41" spans="1:4" x14ac:dyDescent="0.25">
      <c r="A41" s="124"/>
      <c r="B41" s="79" t="s">
        <v>171</v>
      </c>
      <c r="C41" s="35">
        <v>8932</v>
      </c>
      <c r="D41" s="35">
        <v>262329</v>
      </c>
    </row>
    <row r="42" spans="1:4" x14ac:dyDescent="0.25">
      <c r="A42" s="124"/>
      <c r="B42" s="79" t="s">
        <v>172</v>
      </c>
      <c r="C42" s="35">
        <v>9147</v>
      </c>
      <c r="D42" s="35">
        <v>60679</v>
      </c>
    </row>
    <row r="43" spans="1:4" x14ac:dyDescent="0.25">
      <c r="A43" s="124"/>
      <c r="B43" s="78" t="s">
        <v>173</v>
      </c>
      <c r="C43" s="92"/>
      <c r="D43" s="92"/>
    </row>
    <row r="44" spans="1:4" x14ac:dyDescent="0.25">
      <c r="A44" s="124"/>
      <c r="B44" s="79" t="s">
        <v>174</v>
      </c>
      <c r="C44" s="35">
        <v>402</v>
      </c>
      <c r="D44" s="35">
        <v>10574</v>
      </c>
    </row>
    <row r="45" spans="1:4" x14ac:dyDescent="0.25">
      <c r="A45" s="124"/>
      <c r="B45" s="78" t="s">
        <v>175</v>
      </c>
      <c r="C45" s="92"/>
      <c r="D45" s="92"/>
    </row>
    <row r="46" spans="1:4" x14ac:dyDescent="0.25">
      <c r="A46" s="124"/>
      <c r="B46" s="79" t="s">
        <v>176</v>
      </c>
      <c r="C46" s="35">
        <v>1640</v>
      </c>
      <c r="D46" s="35">
        <v>88364</v>
      </c>
    </row>
    <row r="47" spans="1:4" x14ac:dyDescent="0.25">
      <c r="A47" s="124"/>
      <c r="B47" s="79" t="s">
        <v>177</v>
      </c>
      <c r="C47" s="35">
        <v>0</v>
      </c>
      <c r="D47" s="35">
        <v>15594</v>
      </c>
    </row>
    <row r="48" spans="1:4" x14ac:dyDescent="0.25">
      <c r="A48" s="124"/>
      <c r="B48" s="78" t="s">
        <v>86</v>
      </c>
      <c r="C48" s="92"/>
      <c r="D48" s="92"/>
    </row>
    <row r="49" spans="1:4" x14ac:dyDescent="0.25">
      <c r="A49" s="124"/>
      <c r="B49" s="79" t="s">
        <v>178</v>
      </c>
      <c r="C49" s="35">
        <v>5302</v>
      </c>
      <c r="D49" s="35">
        <v>501004</v>
      </c>
    </row>
    <row r="50" spans="1:4" x14ac:dyDescent="0.25">
      <c r="A50" s="124"/>
      <c r="B50" s="80" t="s">
        <v>65</v>
      </c>
      <c r="C50" s="89">
        <f>SUM(C21:C49)</f>
        <v>35152</v>
      </c>
      <c r="D50" s="89">
        <f>SUM(D21:D49)</f>
        <v>1480887</v>
      </c>
    </row>
    <row r="51" spans="1:4" x14ac:dyDescent="0.25">
      <c r="A51" s="83"/>
      <c r="B51" s="82"/>
      <c r="C51" s="91"/>
      <c r="D51" s="91"/>
    </row>
    <row r="52" spans="1:4" x14ac:dyDescent="0.25">
      <c r="A52" s="133" t="s">
        <v>67</v>
      </c>
      <c r="B52" s="78" t="s">
        <v>179</v>
      </c>
      <c r="C52" s="92"/>
      <c r="D52" s="92"/>
    </row>
    <row r="53" spans="1:4" x14ac:dyDescent="0.25">
      <c r="A53" s="124"/>
      <c r="B53" s="79" t="s">
        <v>180</v>
      </c>
      <c r="C53" s="35">
        <v>11873</v>
      </c>
      <c r="D53" s="35">
        <v>141445</v>
      </c>
    </row>
    <row r="54" spans="1:4" x14ac:dyDescent="0.25">
      <c r="A54" s="124"/>
      <c r="B54" s="78" t="s">
        <v>181</v>
      </c>
      <c r="C54" s="92"/>
      <c r="D54" s="92"/>
    </row>
    <row r="55" spans="1:4" x14ac:dyDescent="0.25">
      <c r="A55" s="124"/>
      <c r="B55" s="79" t="s">
        <v>182</v>
      </c>
      <c r="C55" s="35">
        <v>1105</v>
      </c>
      <c r="D55" s="35">
        <v>282</v>
      </c>
    </row>
    <row r="56" spans="1:4" x14ac:dyDescent="0.25">
      <c r="A56" s="124"/>
      <c r="B56" s="78" t="s">
        <v>183</v>
      </c>
      <c r="C56" s="92"/>
      <c r="D56" s="92"/>
    </row>
    <row r="57" spans="1:4" x14ac:dyDescent="0.25">
      <c r="A57" s="124"/>
      <c r="B57" s="79" t="s">
        <v>184</v>
      </c>
      <c r="C57" s="35">
        <v>1511</v>
      </c>
      <c r="D57" s="35">
        <v>28710</v>
      </c>
    </row>
    <row r="58" spans="1:4" x14ac:dyDescent="0.25">
      <c r="A58" s="124"/>
      <c r="B58" s="79" t="s">
        <v>185</v>
      </c>
      <c r="C58" s="35">
        <v>1411</v>
      </c>
      <c r="D58" s="35">
        <v>277488</v>
      </c>
    </row>
    <row r="59" spans="1:4" x14ac:dyDescent="0.25">
      <c r="A59" s="124"/>
      <c r="B59" s="78" t="s">
        <v>186</v>
      </c>
      <c r="C59" s="92"/>
      <c r="D59" s="92"/>
    </row>
    <row r="60" spans="1:4" x14ac:dyDescent="0.25">
      <c r="A60" s="124"/>
      <c r="B60" s="79" t="s">
        <v>187</v>
      </c>
      <c r="C60" s="35">
        <v>0</v>
      </c>
      <c r="D60" s="35">
        <v>13024</v>
      </c>
    </row>
    <row r="61" spans="1:4" x14ac:dyDescent="0.25">
      <c r="A61" s="124"/>
      <c r="B61" s="79" t="s">
        <v>188</v>
      </c>
      <c r="C61" s="35">
        <v>0</v>
      </c>
      <c r="D61" s="35">
        <v>163522</v>
      </c>
    </row>
    <row r="62" spans="1:4" x14ac:dyDescent="0.25">
      <c r="A62" s="124"/>
      <c r="B62" s="78" t="s">
        <v>189</v>
      </c>
      <c r="C62" s="92"/>
      <c r="D62" s="92"/>
    </row>
    <row r="63" spans="1:4" x14ac:dyDescent="0.25">
      <c r="A63" s="124"/>
      <c r="B63" s="79" t="s">
        <v>190</v>
      </c>
      <c r="C63" s="35">
        <v>6475</v>
      </c>
      <c r="D63" s="35">
        <v>96456</v>
      </c>
    </row>
    <row r="64" spans="1:4" x14ac:dyDescent="0.25">
      <c r="A64" s="124"/>
      <c r="B64" s="79" t="s">
        <v>191</v>
      </c>
      <c r="C64" s="35">
        <v>0</v>
      </c>
      <c r="D64" s="35">
        <v>40059</v>
      </c>
    </row>
    <row r="65" spans="1:4" x14ac:dyDescent="0.25">
      <c r="A65" s="124"/>
      <c r="B65" s="79" t="s">
        <v>192</v>
      </c>
      <c r="C65" s="35">
        <v>2566</v>
      </c>
      <c r="D65" s="35">
        <v>56224</v>
      </c>
    </row>
    <row r="66" spans="1:4" x14ac:dyDescent="0.25">
      <c r="A66" s="124"/>
      <c r="B66" s="79" t="s">
        <v>193</v>
      </c>
      <c r="C66" s="35">
        <v>755</v>
      </c>
      <c r="D66" s="35">
        <v>7207</v>
      </c>
    </row>
    <row r="67" spans="1:4" x14ac:dyDescent="0.25">
      <c r="A67" s="124"/>
      <c r="B67" s="79" t="s">
        <v>194</v>
      </c>
      <c r="C67" s="35">
        <v>2029</v>
      </c>
      <c r="D67" s="35">
        <v>14028</v>
      </c>
    </row>
    <row r="68" spans="1:4" x14ac:dyDescent="0.25">
      <c r="A68" s="124"/>
      <c r="B68" s="79" t="s">
        <v>195</v>
      </c>
      <c r="C68" s="35">
        <v>1426</v>
      </c>
      <c r="D68" s="35">
        <v>29107</v>
      </c>
    </row>
    <row r="69" spans="1:4" x14ac:dyDescent="0.25">
      <c r="A69" s="124"/>
      <c r="B69" s="80" t="s">
        <v>65</v>
      </c>
      <c r="C69" s="89">
        <f>SUM(C52:C68)</f>
        <v>29151</v>
      </c>
      <c r="D69" s="89">
        <f t="shared" ref="D69" si="0">SUM(D52:D68)</f>
        <v>867552</v>
      </c>
    </row>
    <row r="70" spans="1:4" x14ac:dyDescent="0.25">
      <c r="A70" s="81"/>
      <c r="B70" s="84"/>
      <c r="C70" s="90"/>
      <c r="D70" s="90"/>
    </row>
    <row r="71" spans="1:4" x14ac:dyDescent="0.25">
      <c r="A71" s="127" t="s">
        <v>5</v>
      </c>
      <c r="B71" s="78" t="s">
        <v>196</v>
      </c>
      <c r="C71" s="92"/>
      <c r="D71" s="92"/>
    </row>
    <row r="72" spans="1:4" x14ac:dyDescent="0.25">
      <c r="A72" s="127"/>
      <c r="B72" s="79" t="s">
        <v>197</v>
      </c>
      <c r="C72" s="35">
        <v>612</v>
      </c>
      <c r="D72" s="35">
        <v>73677</v>
      </c>
    </row>
    <row r="73" spans="1:4" x14ac:dyDescent="0.25">
      <c r="A73" s="127"/>
      <c r="B73" s="79" t="s">
        <v>198</v>
      </c>
      <c r="C73" s="35">
        <v>0</v>
      </c>
      <c r="D73" s="35">
        <v>54654</v>
      </c>
    </row>
    <row r="74" spans="1:4" x14ac:dyDescent="0.25">
      <c r="A74" s="127"/>
      <c r="B74" s="78" t="s">
        <v>199</v>
      </c>
      <c r="C74" s="92"/>
      <c r="D74" s="92"/>
    </row>
    <row r="75" spans="1:4" x14ac:dyDescent="0.25">
      <c r="A75" s="127"/>
      <c r="B75" s="79" t="s">
        <v>200</v>
      </c>
      <c r="C75" s="35">
        <v>0</v>
      </c>
      <c r="D75" s="35">
        <v>39071</v>
      </c>
    </row>
    <row r="76" spans="1:4" x14ac:dyDescent="0.25">
      <c r="A76" s="127"/>
      <c r="B76" s="78" t="s">
        <v>201</v>
      </c>
      <c r="C76" s="92"/>
      <c r="D76" s="92"/>
    </row>
    <row r="77" spans="1:4" x14ac:dyDescent="0.25">
      <c r="A77" s="127"/>
      <c r="B77" s="79" t="s">
        <v>202</v>
      </c>
      <c r="C77" s="35">
        <v>1</v>
      </c>
      <c r="D77" s="35">
        <v>25023</v>
      </c>
    </row>
    <row r="78" spans="1:4" x14ac:dyDescent="0.25">
      <c r="A78" s="127"/>
      <c r="B78" s="78" t="s">
        <v>203</v>
      </c>
      <c r="C78" s="92"/>
      <c r="D78" s="92"/>
    </row>
    <row r="79" spans="1:4" x14ac:dyDescent="0.25">
      <c r="A79" s="127"/>
      <c r="B79" s="79" t="s">
        <v>204</v>
      </c>
      <c r="C79" s="35">
        <v>0</v>
      </c>
      <c r="D79" s="35">
        <v>10625</v>
      </c>
    </row>
    <row r="80" spans="1:4" x14ac:dyDescent="0.25">
      <c r="A80" s="127"/>
      <c r="B80" s="116" t="s">
        <v>504</v>
      </c>
      <c r="C80" s="36"/>
      <c r="D80" s="36"/>
    </row>
    <row r="81" spans="1:4" x14ac:dyDescent="0.25">
      <c r="A81" s="127"/>
      <c r="B81" s="117" t="s">
        <v>505</v>
      </c>
      <c r="C81" s="35">
        <v>0</v>
      </c>
      <c r="D81" s="35">
        <v>76</v>
      </c>
    </row>
    <row r="82" spans="1:4" x14ac:dyDescent="0.25">
      <c r="A82" s="127"/>
      <c r="B82" s="78" t="s">
        <v>205</v>
      </c>
      <c r="C82" s="92"/>
      <c r="D82" s="92"/>
    </row>
    <row r="83" spans="1:4" x14ac:dyDescent="0.25">
      <c r="A83" s="127"/>
      <c r="B83" s="79" t="s">
        <v>206</v>
      </c>
      <c r="C83" s="35">
        <v>10390</v>
      </c>
      <c r="D83" s="35">
        <v>368855</v>
      </c>
    </row>
    <row r="84" spans="1:4" x14ac:dyDescent="0.25">
      <c r="A84" s="127"/>
      <c r="B84" s="78" t="s">
        <v>572</v>
      </c>
      <c r="C84" s="92"/>
      <c r="D84" s="92"/>
    </row>
    <row r="85" spans="1:4" x14ac:dyDescent="0.25">
      <c r="A85" s="127"/>
      <c r="B85" s="79" t="s">
        <v>415</v>
      </c>
      <c r="C85" s="35">
        <v>1662</v>
      </c>
      <c r="D85" s="35">
        <v>82472</v>
      </c>
    </row>
    <row r="86" spans="1:4" x14ac:dyDescent="0.25">
      <c r="A86" s="127"/>
      <c r="B86" s="78" t="s">
        <v>208</v>
      </c>
      <c r="C86" s="92"/>
      <c r="D86" s="92"/>
    </row>
    <row r="87" spans="1:4" x14ac:dyDescent="0.25">
      <c r="A87" s="127"/>
      <c r="B87" s="79" t="s">
        <v>209</v>
      </c>
      <c r="C87" s="35">
        <v>511</v>
      </c>
      <c r="D87" s="35">
        <v>7588</v>
      </c>
    </row>
    <row r="88" spans="1:4" x14ac:dyDescent="0.25">
      <c r="A88" s="127"/>
      <c r="B88" s="78" t="s">
        <v>210</v>
      </c>
      <c r="C88" s="92"/>
      <c r="D88" s="92"/>
    </row>
    <row r="89" spans="1:4" x14ac:dyDescent="0.25">
      <c r="A89" s="127"/>
      <c r="B89" s="79" t="s">
        <v>211</v>
      </c>
      <c r="C89" s="35">
        <v>0</v>
      </c>
      <c r="D89" s="35">
        <v>26700</v>
      </c>
    </row>
    <row r="90" spans="1:4" x14ac:dyDescent="0.25">
      <c r="A90" s="127"/>
      <c r="B90" s="78" t="s">
        <v>212</v>
      </c>
      <c r="C90" s="92"/>
      <c r="D90" s="92"/>
    </row>
    <row r="91" spans="1:4" x14ac:dyDescent="0.25">
      <c r="A91" s="127"/>
      <c r="B91" s="79" t="s">
        <v>213</v>
      </c>
      <c r="C91" s="35">
        <v>5635</v>
      </c>
      <c r="D91" s="35">
        <v>56282</v>
      </c>
    </row>
    <row r="92" spans="1:4" x14ac:dyDescent="0.25">
      <c r="A92" s="127"/>
      <c r="B92" s="78" t="s">
        <v>214</v>
      </c>
      <c r="C92" s="92"/>
      <c r="D92" s="92"/>
    </row>
    <row r="93" spans="1:4" x14ac:dyDescent="0.25">
      <c r="A93" s="127"/>
      <c r="B93" s="79" t="s">
        <v>215</v>
      </c>
      <c r="C93" s="35">
        <v>3855</v>
      </c>
      <c r="D93" s="35">
        <v>64596</v>
      </c>
    </row>
    <row r="94" spans="1:4" x14ac:dyDescent="0.25">
      <c r="A94" s="127"/>
      <c r="B94" s="78" t="s">
        <v>216</v>
      </c>
      <c r="C94" s="92"/>
      <c r="D94" s="92"/>
    </row>
    <row r="95" spans="1:4" x14ac:dyDescent="0.25">
      <c r="A95" s="127"/>
      <c r="B95" s="79" t="s">
        <v>217</v>
      </c>
      <c r="C95" s="35">
        <v>490</v>
      </c>
      <c r="D95" s="35">
        <v>30821</v>
      </c>
    </row>
    <row r="96" spans="1:4" x14ac:dyDescent="0.25">
      <c r="A96" s="127"/>
      <c r="B96" s="116" t="s">
        <v>573</v>
      </c>
      <c r="C96" s="36"/>
      <c r="D96" s="36"/>
    </row>
    <row r="97" spans="1:4" x14ac:dyDescent="0.25">
      <c r="A97" s="127"/>
      <c r="B97" s="117" t="s">
        <v>506</v>
      </c>
      <c r="C97" s="35">
        <v>49</v>
      </c>
      <c r="D97" s="35">
        <v>1537</v>
      </c>
    </row>
    <row r="98" spans="1:4" x14ac:dyDescent="0.25">
      <c r="A98" s="127"/>
      <c r="B98" s="78" t="s">
        <v>218</v>
      </c>
      <c r="C98" s="92"/>
      <c r="D98" s="92"/>
    </row>
    <row r="99" spans="1:4" x14ac:dyDescent="0.25">
      <c r="A99" s="127"/>
      <c r="B99" s="79" t="s">
        <v>219</v>
      </c>
      <c r="C99" s="35">
        <v>7</v>
      </c>
      <c r="D99" s="35">
        <v>42146</v>
      </c>
    </row>
    <row r="100" spans="1:4" x14ac:dyDescent="0.25">
      <c r="A100" s="127"/>
      <c r="B100" s="78" t="s">
        <v>220</v>
      </c>
      <c r="C100" s="92"/>
      <c r="D100" s="92"/>
    </row>
    <row r="101" spans="1:4" x14ac:dyDescent="0.25">
      <c r="A101" s="127"/>
      <c r="B101" s="79" t="s">
        <v>221</v>
      </c>
      <c r="C101" s="35">
        <v>0</v>
      </c>
      <c r="D101" s="35">
        <v>38229</v>
      </c>
    </row>
    <row r="102" spans="1:4" x14ac:dyDescent="0.25">
      <c r="A102" s="124"/>
      <c r="B102" s="80" t="s">
        <v>65</v>
      </c>
      <c r="C102" s="89">
        <f>SUM(C71:C101)</f>
        <v>23212</v>
      </c>
      <c r="D102" s="89">
        <f t="shared" ref="D102" si="1">SUM(D71:D101)</f>
        <v>922352</v>
      </c>
    </row>
    <row r="103" spans="1:4" x14ac:dyDescent="0.25">
      <c r="A103" s="81"/>
      <c r="B103" s="82"/>
      <c r="C103" s="91"/>
      <c r="D103" s="91"/>
    </row>
    <row r="104" spans="1:4" x14ac:dyDescent="0.25">
      <c r="A104" s="124" t="s">
        <v>6</v>
      </c>
      <c r="B104" s="116" t="s">
        <v>507</v>
      </c>
      <c r="C104" s="36"/>
      <c r="D104" s="36"/>
    </row>
    <row r="105" spans="1:4" ht="30" x14ac:dyDescent="0.25">
      <c r="A105" s="124"/>
      <c r="B105" s="117" t="s">
        <v>508</v>
      </c>
      <c r="C105" s="35">
        <v>51</v>
      </c>
      <c r="D105" s="35">
        <v>1349</v>
      </c>
    </row>
    <row r="106" spans="1:4" x14ac:dyDescent="0.25">
      <c r="A106" s="124"/>
      <c r="B106" s="78" t="s">
        <v>222</v>
      </c>
      <c r="C106" s="92"/>
      <c r="D106" s="92"/>
    </row>
    <row r="107" spans="1:4" x14ac:dyDescent="0.25">
      <c r="A107" s="124"/>
      <c r="B107" s="79" t="s">
        <v>223</v>
      </c>
      <c r="C107" s="35">
        <v>2673</v>
      </c>
      <c r="D107" s="35">
        <v>77572</v>
      </c>
    </row>
    <row r="108" spans="1:4" x14ac:dyDescent="0.25">
      <c r="A108" s="124"/>
      <c r="B108" s="78" t="s">
        <v>224</v>
      </c>
      <c r="C108" s="92"/>
      <c r="D108" s="92"/>
    </row>
    <row r="109" spans="1:4" x14ac:dyDescent="0.25">
      <c r="A109" s="124"/>
      <c r="B109" s="79" t="s">
        <v>149</v>
      </c>
      <c r="C109" s="35">
        <v>499</v>
      </c>
      <c r="D109" s="35">
        <v>355778</v>
      </c>
    </row>
    <row r="110" spans="1:4" x14ac:dyDescent="0.25">
      <c r="A110" s="124"/>
      <c r="B110" s="79" t="s">
        <v>225</v>
      </c>
      <c r="C110" s="35">
        <v>34276</v>
      </c>
      <c r="D110" s="35">
        <v>522945</v>
      </c>
    </row>
    <row r="111" spans="1:4" x14ac:dyDescent="0.25">
      <c r="A111" s="124"/>
      <c r="B111" s="78" t="s">
        <v>112</v>
      </c>
      <c r="C111" s="92"/>
      <c r="D111" s="92"/>
    </row>
    <row r="112" spans="1:4" x14ac:dyDescent="0.25">
      <c r="A112" s="124"/>
      <c r="B112" s="79" t="s">
        <v>226</v>
      </c>
      <c r="C112" s="35">
        <v>23</v>
      </c>
      <c r="D112" s="35">
        <v>2378</v>
      </c>
    </row>
    <row r="113" spans="1:4" x14ac:dyDescent="0.25">
      <c r="A113" s="124"/>
      <c r="B113" s="78" t="s">
        <v>227</v>
      </c>
      <c r="C113" s="92"/>
      <c r="D113" s="92"/>
    </row>
    <row r="114" spans="1:4" x14ac:dyDescent="0.25">
      <c r="A114" s="124"/>
      <c r="B114" s="80" t="s">
        <v>65</v>
      </c>
      <c r="C114" s="89">
        <f>SUM(C105:C113)</f>
        <v>37522</v>
      </c>
      <c r="D114" s="89">
        <f>SUM(D105:D113)</f>
        <v>960022</v>
      </c>
    </row>
    <row r="115" spans="1:4" x14ac:dyDescent="0.25">
      <c r="A115" s="85"/>
      <c r="B115" s="82"/>
      <c r="C115" s="91"/>
      <c r="D115" s="91"/>
    </row>
    <row r="116" spans="1:4" x14ac:dyDescent="0.25">
      <c r="A116" s="127" t="s">
        <v>228</v>
      </c>
      <c r="B116" s="78" t="s">
        <v>229</v>
      </c>
      <c r="C116" s="92"/>
      <c r="D116" s="92"/>
    </row>
    <row r="117" spans="1:4" x14ac:dyDescent="0.25">
      <c r="A117" s="127"/>
      <c r="B117" s="79" t="s">
        <v>230</v>
      </c>
      <c r="C117" s="35">
        <v>0</v>
      </c>
      <c r="D117" s="35">
        <v>15524</v>
      </c>
    </row>
    <row r="118" spans="1:4" x14ac:dyDescent="0.25">
      <c r="A118" s="127"/>
      <c r="B118" s="78" t="s">
        <v>231</v>
      </c>
      <c r="C118" s="92"/>
      <c r="D118" s="92"/>
    </row>
    <row r="119" spans="1:4" x14ac:dyDescent="0.25">
      <c r="A119" s="127"/>
      <c r="B119" s="79" t="s">
        <v>232</v>
      </c>
      <c r="C119" s="35">
        <v>7504</v>
      </c>
      <c r="D119" s="35">
        <v>149475</v>
      </c>
    </row>
    <row r="120" spans="1:4" x14ac:dyDescent="0.25">
      <c r="A120" s="127"/>
      <c r="B120" s="79" t="s">
        <v>233</v>
      </c>
      <c r="C120" s="35">
        <v>0</v>
      </c>
      <c r="D120" s="35">
        <v>18145</v>
      </c>
    </row>
    <row r="121" spans="1:4" x14ac:dyDescent="0.25">
      <c r="A121" s="127"/>
      <c r="B121" s="78" t="s">
        <v>234</v>
      </c>
      <c r="C121" s="92"/>
      <c r="D121" s="92"/>
    </row>
    <row r="122" spans="1:4" x14ac:dyDescent="0.25">
      <c r="A122" s="127"/>
      <c r="B122" s="79" t="s">
        <v>235</v>
      </c>
      <c r="C122" s="35">
        <v>13693</v>
      </c>
      <c r="D122" s="35">
        <v>162895</v>
      </c>
    </row>
    <row r="123" spans="1:4" x14ac:dyDescent="0.25">
      <c r="A123" s="127"/>
      <c r="B123" s="78" t="s">
        <v>236</v>
      </c>
      <c r="C123" s="92"/>
      <c r="D123" s="92"/>
    </row>
    <row r="124" spans="1:4" x14ac:dyDescent="0.25">
      <c r="A124" s="127"/>
      <c r="B124" s="79" t="s">
        <v>237</v>
      </c>
      <c r="C124" s="35">
        <v>0</v>
      </c>
      <c r="D124" s="35">
        <v>2470</v>
      </c>
    </row>
    <row r="125" spans="1:4" x14ac:dyDescent="0.25">
      <c r="A125" s="127"/>
      <c r="B125" s="78" t="s">
        <v>238</v>
      </c>
      <c r="C125" s="92"/>
      <c r="D125" s="92"/>
    </row>
    <row r="126" spans="1:4" x14ac:dyDescent="0.25">
      <c r="A126" s="127"/>
      <c r="B126" s="79" t="s">
        <v>239</v>
      </c>
      <c r="C126" s="35">
        <v>777</v>
      </c>
      <c r="D126" s="35">
        <v>9680</v>
      </c>
    </row>
    <row r="127" spans="1:4" x14ac:dyDescent="0.25">
      <c r="A127" s="124"/>
      <c r="B127" s="80" t="s">
        <v>65</v>
      </c>
      <c r="C127" s="89">
        <f>SUM(C116:C126)</f>
        <v>21974</v>
      </c>
      <c r="D127" s="89">
        <f t="shared" ref="D127" si="2">SUM(D116:D126)</f>
        <v>358189</v>
      </c>
    </row>
    <row r="128" spans="1:4" x14ac:dyDescent="0.25">
      <c r="A128" s="81"/>
      <c r="B128" s="82"/>
      <c r="C128" s="91"/>
      <c r="D128" s="91"/>
    </row>
    <row r="129" spans="1:4" x14ac:dyDescent="0.25">
      <c r="A129" s="127" t="s">
        <v>8</v>
      </c>
      <c r="B129" s="78" t="s">
        <v>240</v>
      </c>
      <c r="C129" s="92"/>
      <c r="D129" s="92"/>
    </row>
    <row r="130" spans="1:4" x14ac:dyDescent="0.25">
      <c r="A130" s="127"/>
      <c r="B130" s="79" t="s">
        <v>241</v>
      </c>
      <c r="C130" s="35">
        <v>2840</v>
      </c>
      <c r="D130" s="35">
        <v>38075</v>
      </c>
    </row>
    <row r="131" spans="1:4" x14ac:dyDescent="0.25">
      <c r="A131" s="124"/>
      <c r="B131" s="80" t="s">
        <v>65</v>
      </c>
      <c r="C131" s="89">
        <f>SUM(C130)</f>
        <v>2840</v>
      </c>
      <c r="D131" s="89">
        <f t="shared" ref="D131" si="3">SUM(D130)</f>
        <v>38075</v>
      </c>
    </row>
    <row r="132" spans="1:4" x14ac:dyDescent="0.25">
      <c r="A132" s="81"/>
      <c r="B132" s="82"/>
      <c r="C132" s="91"/>
      <c r="D132" s="91"/>
    </row>
    <row r="133" spans="1:4" x14ac:dyDescent="0.25">
      <c r="A133" s="127" t="s">
        <v>22</v>
      </c>
      <c r="B133" s="78" t="s">
        <v>242</v>
      </c>
      <c r="C133" s="92"/>
      <c r="D133" s="92"/>
    </row>
    <row r="134" spans="1:4" x14ac:dyDescent="0.25">
      <c r="A134" s="127"/>
      <c r="B134" s="79" t="s">
        <v>243</v>
      </c>
      <c r="C134" s="35">
        <v>10450</v>
      </c>
      <c r="D134" s="35">
        <v>141736</v>
      </c>
    </row>
    <row r="135" spans="1:4" x14ac:dyDescent="0.25">
      <c r="A135" s="127"/>
      <c r="B135" s="79" t="s">
        <v>244</v>
      </c>
      <c r="C135" s="35">
        <v>0</v>
      </c>
      <c r="D135" s="35">
        <v>76028</v>
      </c>
    </row>
    <row r="136" spans="1:4" x14ac:dyDescent="0.25">
      <c r="A136" s="127"/>
      <c r="B136" s="78" t="s">
        <v>245</v>
      </c>
      <c r="C136" s="92"/>
      <c r="D136" s="92"/>
    </row>
    <row r="137" spans="1:4" x14ac:dyDescent="0.25">
      <c r="A137" s="127"/>
      <c r="B137" s="79" t="s">
        <v>246</v>
      </c>
      <c r="C137" s="35">
        <v>4038</v>
      </c>
      <c r="D137" s="35">
        <v>268535</v>
      </c>
    </row>
    <row r="138" spans="1:4" x14ac:dyDescent="0.25">
      <c r="A138" s="127"/>
      <c r="B138" s="78" t="s">
        <v>247</v>
      </c>
      <c r="C138" s="92"/>
      <c r="D138" s="92"/>
    </row>
    <row r="139" spans="1:4" x14ac:dyDescent="0.25">
      <c r="A139" s="127"/>
      <c r="B139" s="79" t="s">
        <v>248</v>
      </c>
      <c r="C139" s="35">
        <v>481</v>
      </c>
      <c r="D139" s="35">
        <v>115647</v>
      </c>
    </row>
    <row r="140" spans="1:4" x14ac:dyDescent="0.25">
      <c r="A140" s="127"/>
      <c r="B140" s="78" t="s">
        <v>249</v>
      </c>
      <c r="C140" s="92"/>
      <c r="D140" s="92"/>
    </row>
    <row r="141" spans="1:4" x14ac:dyDescent="0.25">
      <c r="A141" s="127"/>
      <c r="B141" s="79" t="s">
        <v>250</v>
      </c>
      <c r="C141" s="35">
        <v>2874</v>
      </c>
      <c r="D141" s="35">
        <v>155960</v>
      </c>
    </row>
    <row r="142" spans="1:4" x14ac:dyDescent="0.25">
      <c r="A142" s="124"/>
      <c r="B142" s="80" t="s">
        <v>65</v>
      </c>
      <c r="C142" s="89">
        <f>SUM(C133:C141)</f>
        <v>17843</v>
      </c>
      <c r="D142" s="89">
        <f>SUM(D133:D141)</f>
        <v>757906</v>
      </c>
    </row>
    <row r="143" spans="1:4" x14ac:dyDescent="0.25">
      <c r="A143" s="81"/>
      <c r="B143" s="82"/>
      <c r="C143" s="91"/>
      <c r="D143" s="91"/>
    </row>
    <row r="144" spans="1:4" x14ac:dyDescent="0.25">
      <c r="A144" s="127" t="s">
        <v>10</v>
      </c>
      <c r="B144" s="78" t="s">
        <v>574</v>
      </c>
      <c r="C144" s="92"/>
      <c r="D144" s="92"/>
    </row>
    <row r="145" spans="1:4" x14ac:dyDescent="0.25">
      <c r="A145" s="127"/>
      <c r="B145" s="79" t="s">
        <v>251</v>
      </c>
      <c r="C145" s="35">
        <v>0</v>
      </c>
      <c r="D145" s="35">
        <v>1806</v>
      </c>
    </row>
    <row r="146" spans="1:4" x14ac:dyDescent="0.25">
      <c r="A146" s="127"/>
      <c r="B146" s="78" t="s">
        <v>575</v>
      </c>
      <c r="C146" s="36"/>
      <c r="D146" s="36"/>
    </row>
    <row r="147" spans="1:4" x14ac:dyDescent="0.25">
      <c r="A147" s="127"/>
      <c r="B147" s="79" t="s">
        <v>252</v>
      </c>
      <c r="C147" s="35">
        <v>0</v>
      </c>
      <c r="D147" s="35">
        <v>41558</v>
      </c>
    </row>
    <row r="148" spans="1:4" x14ac:dyDescent="0.25">
      <c r="A148" s="127"/>
      <c r="B148" s="78" t="s">
        <v>253</v>
      </c>
      <c r="C148" s="92"/>
      <c r="D148" s="92"/>
    </row>
    <row r="149" spans="1:4" x14ac:dyDescent="0.25">
      <c r="A149" s="127"/>
      <c r="B149" s="79" t="s">
        <v>254</v>
      </c>
      <c r="C149" s="35">
        <v>1555</v>
      </c>
      <c r="D149" s="35">
        <v>17460</v>
      </c>
    </row>
    <row r="150" spans="1:4" x14ac:dyDescent="0.25">
      <c r="A150" s="127"/>
      <c r="B150" s="78" t="s">
        <v>576</v>
      </c>
      <c r="C150" s="36"/>
      <c r="D150" s="36"/>
    </row>
    <row r="151" spans="1:4" x14ac:dyDescent="0.25">
      <c r="A151" s="127"/>
      <c r="B151" s="79" t="s">
        <v>255</v>
      </c>
      <c r="C151" s="35">
        <v>0</v>
      </c>
      <c r="D151" s="35">
        <v>1621</v>
      </c>
    </row>
    <row r="152" spans="1:4" x14ac:dyDescent="0.25">
      <c r="A152" s="127"/>
      <c r="B152" s="78" t="s">
        <v>256</v>
      </c>
      <c r="C152" s="92"/>
      <c r="D152" s="92"/>
    </row>
    <row r="153" spans="1:4" x14ac:dyDescent="0.25">
      <c r="A153" s="127"/>
      <c r="B153" s="79" t="s">
        <v>257</v>
      </c>
      <c r="C153" s="35">
        <v>1547</v>
      </c>
      <c r="D153" s="35">
        <v>41895</v>
      </c>
    </row>
    <row r="154" spans="1:4" x14ac:dyDescent="0.25">
      <c r="A154" s="127"/>
      <c r="B154" s="78" t="s">
        <v>258</v>
      </c>
      <c r="C154" s="36"/>
      <c r="D154" s="36"/>
    </row>
    <row r="155" spans="1:4" x14ac:dyDescent="0.25">
      <c r="A155" s="127"/>
      <c r="B155" s="79" t="s">
        <v>259</v>
      </c>
      <c r="C155" s="35">
        <v>243</v>
      </c>
      <c r="D155" s="35">
        <v>12179</v>
      </c>
    </row>
    <row r="156" spans="1:4" x14ac:dyDescent="0.25">
      <c r="A156" s="127"/>
      <c r="B156" s="78" t="s">
        <v>260</v>
      </c>
      <c r="C156" s="36"/>
      <c r="D156" s="36"/>
    </row>
    <row r="157" spans="1:4" x14ac:dyDescent="0.25">
      <c r="A157" s="127"/>
      <c r="B157" s="79" t="s">
        <v>261</v>
      </c>
      <c r="C157" s="35">
        <v>1592</v>
      </c>
      <c r="D157" s="35">
        <v>38890</v>
      </c>
    </row>
    <row r="158" spans="1:4" x14ac:dyDescent="0.25">
      <c r="A158" s="127"/>
      <c r="B158" s="116" t="s">
        <v>577</v>
      </c>
      <c r="C158" s="35"/>
      <c r="D158" s="35"/>
    </row>
    <row r="159" spans="1:4" x14ac:dyDescent="0.25">
      <c r="A159" s="127"/>
      <c r="B159" s="117" t="s">
        <v>577</v>
      </c>
      <c r="C159" s="35">
        <v>0</v>
      </c>
      <c r="D159" s="35">
        <v>2</v>
      </c>
    </row>
    <row r="160" spans="1:4" x14ac:dyDescent="0.25">
      <c r="A160" s="127"/>
      <c r="B160" s="78" t="s">
        <v>262</v>
      </c>
      <c r="C160" s="92"/>
      <c r="D160" s="92"/>
    </row>
    <row r="161" spans="1:4" x14ac:dyDescent="0.25">
      <c r="A161" s="127"/>
      <c r="B161" s="79" t="s">
        <v>263</v>
      </c>
      <c r="C161" s="35">
        <v>2356</v>
      </c>
      <c r="D161" s="35">
        <v>331771</v>
      </c>
    </row>
    <row r="162" spans="1:4" x14ac:dyDescent="0.25">
      <c r="A162" s="127"/>
      <c r="B162" s="78" t="s">
        <v>264</v>
      </c>
      <c r="C162" s="92"/>
      <c r="D162" s="92"/>
    </row>
    <row r="163" spans="1:4" x14ac:dyDescent="0.25">
      <c r="A163" s="127"/>
      <c r="B163" s="79" t="s">
        <v>265</v>
      </c>
      <c r="C163" s="35">
        <v>316</v>
      </c>
      <c r="D163" s="35">
        <v>29976</v>
      </c>
    </row>
    <row r="164" spans="1:4" x14ac:dyDescent="0.25">
      <c r="A164" s="127"/>
      <c r="B164" s="78" t="s">
        <v>266</v>
      </c>
      <c r="C164" s="92"/>
      <c r="D164" s="92"/>
    </row>
    <row r="165" spans="1:4" x14ac:dyDescent="0.25">
      <c r="A165" s="127"/>
      <c r="B165" s="79" t="s">
        <v>243</v>
      </c>
      <c r="C165" s="35">
        <v>1220</v>
      </c>
      <c r="D165" s="35">
        <v>55168</v>
      </c>
    </row>
    <row r="166" spans="1:4" x14ac:dyDescent="0.25">
      <c r="A166" s="127"/>
      <c r="B166" s="78" t="s">
        <v>267</v>
      </c>
      <c r="C166" s="92"/>
      <c r="D166" s="92"/>
    </row>
    <row r="167" spans="1:4" x14ac:dyDescent="0.25">
      <c r="A167" s="127"/>
      <c r="B167" s="79" t="s">
        <v>268</v>
      </c>
      <c r="C167" s="35">
        <v>1618</v>
      </c>
      <c r="D167" s="35">
        <v>50684</v>
      </c>
    </row>
    <row r="168" spans="1:4" x14ac:dyDescent="0.25">
      <c r="A168" s="127"/>
      <c r="B168" s="79" t="s">
        <v>269</v>
      </c>
      <c r="C168" s="35">
        <v>5698</v>
      </c>
      <c r="D168" s="35">
        <v>181188</v>
      </c>
    </row>
    <row r="169" spans="1:4" x14ac:dyDescent="0.25">
      <c r="A169" s="127"/>
      <c r="B169" s="79" t="s">
        <v>270</v>
      </c>
      <c r="C169" s="35">
        <v>0</v>
      </c>
      <c r="D169" s="35">
        <v>15389</v>
      </c>
    </row>
    <row r="170" spans="1:4" x14ac:dyDescent="0.25">
      <c r="A170" s="127"/>
      <c r="B170" s="78" t="s">
        <v>271</v>
      </c>
      <c r="C170" s="92"/>
      <c r="D170" s="92"/>
    </row>
    <row r="171" spans="1:4" x14ac:dyDescent="0.25">
      <c r="A171" s="127"/>
      <c r="B171" s="79" t="s">
        <v>272</v>
      </c>
      <c r="C171" s="35">
        <v>30</v>
      </c>
      <c r="D171" s="35">
        <v>4297</v>
      </c>
    </row>
    <row r="172" spans="1:4" x14ac:dyDescent="0.25">
      <c r="A172" s="127"/>
      <c r="B172" s="116" t="s">
        <v>509</v>
      </c>
      <c r="C172" s="35"/>
      <c r="D172" s="35"/>
    </row>
    <row r="173" spans="1:4" x14ac:dyDescent="0.25">
      <c r="A173" s="127"/>
      <c r="B173" s="117" t="s">
        <v>509</v>
      </c>
      <c r="C173" s="35">
        <v>0</v>
      </c>
      <c r="D173" s="35">
        <v>80</v>
      </c>
    </row>
    <row r="174" spans="1:4" x14ac:dyDescent="0.25">
      <c r="A174" s="127"/>
      <c r="B174" s="78" t="s">
        <v>273</v>
      </c>
      <c r="C174" s="92"/>
      <c r="D174" s="92"/>
    </row>
    <row r="175" spans="1:4" x14ac:dyDescent="0.25">
      <c r="A175" s="127"/>
      <c r="B175" s="79" t="s">
        <v>274</v>
      </c>
      <c r="C175" s="35">
        <v>923</v>
      </c>
      <c r="D175" s="35">
        <v>30204</v>
      </c>
    </row>
    <row r="176" spans="1:4" x14ac:dyDescent="0.25">
      <c r="A176" s="127"/>
      <c r="B176" s="116" t="s">
        <v>510</v>
      </c>
      <c r="C176" s="35"/>
      <c r="D176" s="35"/>
    </row>
    <row r="177" spans="1:4" x14ac:dyDescent="0.25">
      <c r="A177" s="127"/>
      <c r="B177" s="117" t="s">
        <v>510</v>
      </c>
      <c r="C177" s="35">
        <v>18</v>
      </c>
      <c r="D177" s="35">
        <v>280</v>
      </c>
    </row>
    <row r="178" spans="1:4" x14ac:dyDescent="0.25">
      <c r="A178" s="127"/>
      <c r="B178" s="116" t="s">
        <v>578</v>
      </c>
      <c r="C178" s="36"/>
      <c r="D178" s="36"/>
    </row>
    <row r="179" spans="1:4" x14ac:dyDescent="0.25">
      <c r="A179" s="127"/>
      <c r="B179" s="117" t="s">
        <v>579</v>
      </c>
      <c r="C179" s="35">
        <v>159</v>
      </c>
      <c r="D179" s="35">
        <v>3429</v>
      </c>
    </row>
    <row r="180" spans="1:4" x14ac:dyDescent="0.25">
      <c r="A180" s="127"/>
      <c r="B180" s="78" t="s">
        <v>275</v>
      </c>
      <c r="C180" s="92"/>
      <c r="D180" s="92"/>
    </row>
    <row r="181" spans="1:4" x14ac:dyDescent="0.25">
      <c r="A181" s="127"/>
      <c r="B181" s="79" t="s">
        <v>276</v>
      </c>
      <c r="C181" s="35">
        <v>0</v>
      </c>
      <c r="D181" s="35">
        <v>3064</v>
      </c>
    </row>
    <row r="182" spans="1:4" x14ac:dyDescent="0.25">
      <c r="A182" s="127"/>
      <c r="B182" s="78" t="s">
        <v>277</v>
      </c>
      <c r="C182" s="92"/>
      <c r="D182" s="92"/>
    </row>
    <row r="183" spans="1:4" x14ac:dyDescent="0.25">
      <c r="A183" s="127"/>
      <c r="B183" s="79" t="s">
        <v>278</v>
      </c>
      <c r="C183" s="35">
        <v>13328</v>
      </c>
      <c r="D183" s="35">
        <v>305926</v>
      </c>
    </row>
    <row r="184" spans="1:4" x14ac:dyDescent="0.25">
      <c r="A184" s="127"/>
      <c r="B184" s="78" t="s">
        <v>279</v>
      </c>
      <c r="C184" s="92"/>
      <c r="D184" s="92"/>
    </row>
    <row r="185" spans="1:4" ht="30" x14ac:dyDescent="0.25">
      <c r="A185" s="127"/>
      <c r="B185" s="79" t="s">
        <v>280</v>
      </c>
      <c r="C185" s="35">
        <v>0</v>
      </c>
      <c r="D185" s="35">
        <v>2538</v>
      </c>
    </row>
    <row r="186" spans="1:4" x14ac:dyDescent="0.25">
      <c r="A186" s="127"/>
      <c r="B186" s="78" t="s">
        <v>281</v>
      </c>
      <c r="C186" s="92"/>
      <c r="D186" s="92"/>
    </row>
    <row r="187" spans="1:4" x14ac:dyDescent="0.25">
      <c r="A187" s="127"/>
      <c r="B187" s="79" t="s">
        <v>282</v>
      </c>
      <c r="C187" s="35">
        <v>0</v>
      </c>
      <c r="D187" s="35">
        <v>737</v>
      </c>
    </row>
    <row r="188" spans="1:4" x14ac:dyDescent="0.25">
      <c r="A188" s="127"/>
      <c r="B188" s="78" t="s">
        <v>283</v>
      </c>
      <c r="C188" s="36"/>
      <c r="D188" s="36"/>
    </row>
    <row r="189" spans="1:4" x14ac:dyDescent="0.25">
      <c r="A189" s="127"/>
      <c r="B189" s="79" t="s">
        <v>284</v>
      </c>
      <c r="C189" s="35">
        <v>377</v>
      </c>
      <c r="D189" s="35">
        <v>6073</v>
      </c>
    </row>
    <row r="190" spans="1:4" x14ac:dyDescent="0.25">
      <c r="A190" s="127"/>
      <c r="B190" s="116" t="s">
        <v>511</v>
      </c>
      <c r="C190" s="35"/>
      <c r="D190" s="35"/>
    </row>
    <row r="191" spans="1:4" x14ac:dyDescent="0.25">
      <c r="A191" s="127"/>
      <c r="B191" s="117" t="s">
        <v>511</v>
      </c>
      <c r="C191" s="35">
        <v>0</v>
      </c>
      <c r="D191" s="35">
        <v>42</v>
      </c>
    </row>
    <row r="192" spans="1:4" x14ac:dyDescent="0.25">
      <c r="A192" s="127"/>
      <c r="B192" s="78" t="s">
        <v>285</v>
      </c>
      <c r="C192" s="35"/>
      <c r="D192" s="35"/>
    </row>
    <row r="193" spans="1:4" x14ac:dyDescent="0.25">
      <c r="A193" s="127"/>
      <c r="B193" s="79" t="s">
        <v>286</v>
      </c>
      <c r="C193" s="35">
        <v>11</v>
      </c>
      <c r="D193" s="35">
        <v>8190</v>
      </c>
    </row>
    <row r="194" spans="1:4" x14ac:dyDescent="0.25">
      <c r="A194" s="127"/>
      <c r="B194" s="78" t="s">
        <v>287</v>
      </c>
      <c r="C194" s="36"/>
      <c r="D194" s="36"/>
    </row>
    <row r="195" spans="1:4" x14ac:dyDescent="0.25">
      <c r="A195" s="127"/>
      <c r="B195" s="79" t="s">
        <v>288</v>
      </c>
      <c r="C195" s="35">
        <v>506</v>
      </c>
      <c r="D195" s="35">
        <v>16751</v>
      </c>
    </row>
    <row r="196" spans="1:4" x14ac:dyDescent="0.25">
      <c r="A196" s="127"/>
      <c r="B196" s="78" t="s">
        <v>289</v>
      </c>
      <c r="C196" s="36"/>
      <c r="D196" s="36"/>
    </row>
    <row r="197" spans="1:4" x14ac:dyDescent="0.25">
      <c r="A197" s="127"/>
      <c r="B197" s="79" t="s">
        <v>290</v>
      </c>
      <c r="C197" s="35">
        <v>0</v>
      </c>
      <c r="D197" s="35">
        <v>823</v>
      </c>
    </row>
    <row r="198" spans="1:4" x14ac:dyDescent="0.25">
      <c r="A198" s="127"/>
      <c r="B198" s="78" t="s">
        <v>291</v>
      </c>
      <c r="C198" s="92"/>
      <c r="D198" s="92"/>
    </row>
    <row r="199" spans="1:4" x14ac:dyDescent="0.25">
      <c r="A199" s="127"/>
      <c r="B199" s="79" t="s">
        <v>292</v>
      </c>
      <c r="C199" s="35">
        <v>4399</v>
      </c>
      <c r="D199" s="35">
        <v>85017</v>
      </c>
    </row>
    <row r="200" spans="1:4" x14ac:dyDescent="0.25">
      <c r="A200" s="127"/>
      <c r="B200" s="78" t="s">
        <v>293</v>
      </c>
      <c r="C200" s="92"/>
      <c r="D200" s="92"/>
    </row>
    <row r="201" spans="1:4" x14ac:dyDescent="0.25">
      <c r="A201" s="127"/>
      <c r="B201" s="79" t="s">
        <v>294</v>
      </c>
      <c r="C201" s="35">
        <v>0</v>
      </c>
      <c r="D201" s="35">
        <v>15716</v>
      </c>
    </row>
    <row r="202" spans="1:4" x14ac:dyDescent="0.25">
      <c r="A202" s="127"/>
      <c r="B202" s="78" t="s">
        <v>295</v>
      </c>
      <c r="C202" s="92"/>
      <c r="D202" s="92"/>
    </row>
    <row r="203" spans="1:4" x14ac:dyDescent="0.25">
      <c r="A203" s="127"/>
      <c r="B203" s="79" t="s">
        <v>296</v>
      </c>
      <c r="C203" s="35">
        <v>0</v>
      </c>
      <c r="D203" s="35">
        <v>3445</v>
      </c>
    </row>
    <row r="204" spans="1:4" x14ac:dyDescent="0.25">
      <c r="A204" s="127"/>
      <c r="B204" s="116" t="s">
        <v>512</v>
      </c>
      <c r="C204" s="35"/>
      <c r="D204" s="35"/>
    </row>
    <row r="205" spans="1:4" x14ac:dyDescent="0.25">
      <c r="A205" s="127"/>
      <c r="B205" s="117" t="s">
        <v>513</v>
      </c>
      <c r="C205" s="35">
        <v>0</v>
      </c>
      <c r="D205" s="35">
        <v>51</v>
      </c>
    </row>
    <row r="206" spans="1:4" x14ac:dyDescent="0.25">
      <c r="A206" s="127"/>
      <c r="B206" s="78" t="s">
        <v>297</v>
      </c>
      <c r="C206" s="92"/>
      <c r="D206" s="92"/>
    </row>
    <row r="207" spans="1:4" x14ac:dyDescent="0.25">
      <c r="A207" s="127"/>
      <c r="B207" s="79" t="s">
        <v>298</v>
      </c>
      <c r="C207" s="35">
        <v>0</v>
      </c>
      <c r="D207" s="35">
        <v>1294</v>
      </c>
    </row>
    <row r="208" spans="1:4" x14ac:dyDescent="0.25">
      <c r="A208" s="127"/>
      <c r="B208" s="116" t="s">
        <v>514</v>
      </c>
      <c r="C208" s="35"/>
      <c r="D208" s="35"/>
    </row>
    <row r="209" spans="1:4" x14ac:dyDescent="0.25">
      <c r="A209" s="127"/>
      <c r="B209" s="117" t="s">
        <v>515</v>
      </c>
      <c r="C209" s="35">
        <v>109</v>
      </c>
      <c r="D209" s="35">
        <v>2477</v>
      </c>
    </row>
    <row r="210" spans="1:4" x14ac:dyDescent="0.25">
      <c r="A210" s="127"/>
      <c r="B210" s="78" t="s">
        <v>299</v>
      </c>
      <c r="C210" s="92"/>
      <c r="D210" s="92"/>
    </row>
    <row r="211" spans="1:4" x14ac:dyDescent="0.25">
      <c r="A211" s="127"/>
      <c r="B211" s="79" t="s">
        <v>300</v>
      </c>
      <c r="C211" s="35">
        <v>366</v>
      </c>
      <c r="D211" s="35">
        <v>3902</v>
      </c>
    </row>
    <row r="212" spans="1:4" x14ac:dyDescent="0.25">
      <c r="A212" s="127"/>
      <c r="B212" s="116" t="s">
        <v>516</v>
      </c>
      <c r="C212" s="36"/>
      <c r="D212" s="36"/>
    </row>
    <row r="213" spans="1:4" x14ac:dyDescent="0.25">
      <c r="A213" s="127"/>
      <c r="B213" s="117" t="s">
        <v>517</v>
      </c>
      <c r="C213" s="35">
        <v>0</v>
      </c>
      <c r="D213" s="35">
        <v>61</v>
      </c>
    </row>
    <row r="214" spans="1:4" x14ac:dyDescent="0.25">
      <c r="A214" s="127"/>
      <c r="B214" s="116" t="s">
        <v>518</v>
      </c>
      <c r="C214" s="35"/>
      <c r="D214" s="35"/>
    </row>
    <row r="215" spans="1:4" x14ac:dyDescent="0.25">
      <c r="A215" s="127"/>
      <c r="B215" s="117" t="s">
        <v>519</v>
      </c>
      <c r="C215" s="35">
        <v>0</v>
      </c>
      <c r="D215" s="35">
        <v>55</v>
      </c>
    </row>
    <row r="216" spans="1:4" x14ac:dyDescent="0.25">
      <c r="A216" s="127"/>
      <c r="B216" s="116" t="s">
        <v>520</v>
      </c>
      <c r="C216" s="35"/>
      <c r="D216" s="35"/>
    </row>
    <row r="217" spans="1:4" x14ac:dyDescent="0.25">
      <c r="A217" s="127"/>
      <c r="B217" s="117" t="s">
        <v>521</v>
      </c>
      <c r="C217" s="35">
        <v>0</v>
      </c>
      <c r="D217" s="35">
        <v>55</v>
      </c>
    </row>
    <row r="218" spans="1:4" x14ac:dyDescent="0.25">
      <c r="A218" s="127"/>
      <c r="B218" s="78" t="s">
        <v>301</v>
      </c>
      <c r="C218" s="92"/>
      <c r="D218" s="92"/>
    </row>
    <row r="219" spans="1:4" x14ac:dyDescent="0.25">
      <c r="A219" s="127"/>
      <c r="B219" s="79" t="s">
        <v>302</v>
      </c>
      <c r="C219" s="35">
        <v>0</v>
      </c>
      <c r="D219" s="35">
        <v>90079</v>
      </c>
    </row>
    <row r="220" spans="1:4" x14ac:dyDescent="0.25">
      <c r="A220" s="127"/>
      <c r="B220" s="78" t="s">
        <v>303</v>
      </c>
      <c r="C220" s="36"/>
      <c r="D220" s="36"/>
    </row>
    <row r="221" spans="1:4" x14ac:dyDescent="0.25">
      <c r="A221" s="127"/>
      <c r="B221" s="79" t="s">
        <v>304</v>
      </c>
      <c r="C221" s="35">
        <v>0</v>
      </c>
      <c r="D221" s="35">
        <v>727</v>
      </c>
    </row>
    <row r="222" spans="1:4" x14ac:dyDescent="0.25">
      <c r="A222" s="127"/>
      <c r="B222" s="78" t="s">
        <v>305</v>
      </c>
      <c r="C222" s="36"/>
      <c r="D222" s="36"/>
    </row>
    <row r="223" spans="1:4" x14ac:dyDescent="0.25">
      <c r="A223" s="127"/>
      <c r="B223" s="79" t="s">
        <v>306</v>
      </c>
      <c r="C223" s="35">
        <v>0</v>
      </c>
      <c r="D223" s="35">
        <v>9302</v>
      </c>
    </row>
    <row r="224" spans="1:4" x14ac:dyDescent="0.25">
      <c r="A224" s="127"/>
      <c r="B224" s="78" t="s">
        <v>307</v>
      </c>
      <c r="C224" s="36"/>
      <c r="D224" s="36"/>
    </row>
    <row r="225" spans="1:4" x14ac:dyDescent="0.25">
      <c r="A225" s="127"/>
      <c r="B225" s="79" t="s">
        <v>308</v>
      </c>
      <c r="C225" s="35">
        <v>363</v>
      </c>
      <c r="D225" s="35">
        <v>2302</v>
      </c>
    </row>
    <row r="226" spans="1:4" x14ac:dyDescent="0.25">
      <c r="A226" s="124"/>
      <c r="B226" s="116" t="s">
        <v>522</v>
      </c>
      <c r="C226" s="36"/>
      <c r="D226" s="36"/>
    </row>
    <row r="227" spans="1:4" x14ac:dyDescent="0.25">
      <c r="A227" s="124"/>
      <c r="B227" s="117" t="s">
        <v>523</v>
      </c>
      <c r="C227" s="35">
        <v>9</v>
      </c>
      <c r="D227" s="35">
        <v>17</v>
      </c>
    </row>
    <row r="228" spans="1:4" x14ac:dyDescent="0.25">
      <c r="A228" s="124"/>
      <c r="B228" s="80" t="s">
        <v>65</v>
      </c>
      <c r="C228" s="89">
        <f>SUM(C144:C227)</f>
        <v>36743</v>
      </c>
      <c r="D228" s="89">
        <f>SUM(D144:D227)</f>
        <v>1416521</v>
      </c>
    </row>
    <row r="229" spans="1:4" x14ac:dyDescent="0.25">
      <c r="A229" s="66"/>
      <c r="B229" s="82"/>
      <c r="C229" s="91"/>
      <c r="D229" s="91"/>
    </row>
    <row r="230" spans="1:4" x14ac:dyDescent="0.25">
      <c r="A230" s="124" t="s">
        <v>11</v>
      </c>
      <c r="B230" s="78" t="s">
        <v>309</v>
      </c>
      <c r="C230" s="92"/>
      <c r="D230" s="92"/>
    </row>
    <row r="231" spans="1:4" x14ac:dyDescent="0.25">
      <c r="A231" s="124"/>
      <c r="B231" s="79" t="s">
        <v>310</v>
      </c>
      <c r="C231" s="88"/>
      <c r="D231" s="88"/>
    </row>
    <row r="232" spans="1:4" x14ac:dyDescent="0.25">
      <c r="A232" s="124"/>
      <c r="B232" s="117" t="s">
        <v>524</v>
      </c>
      <c r="C232" s="35">
        <v>0</v>
      </c>
      <c r="D232" s="35">
        <v>1103</v>
      </c>
    </row>
    <row r="233" spans="1:4" x14ac:dyDescent="0.25">
      <c r="A233" s="124"/>
      <c r="B233" s="117" t="s">
        <v>525</v>
      </c>
      <c r="C233" s="35">
        <v>0</v>
      </c>
      <c r="D233" s="35">
        <v>30</v>
      </c>
    </row>
    <row r="234" spans="1:4" x14ac:dyDescent="0.25">
      <c r="A234" s="124"/>
      <c r="B234" s="117" t="s">
        <v>526</v>
      </c>
      <c r="C234" s="35">
        <v>0</v>
      </c>
      <c r="D234" s="35">
        <v>47</v>
      </c>
    </row>
    <row r="235" spans="1:4" x14ac:dyDescent="0.25">
      <c r="A235" s="124"/>
      <c r="B235" s="79" t="s">
        <v>311</v>
      </c>
      <c r="C235" s="35">
        <v>0</v>
      </c>
      <c r="D235" s="35">
        <v>10839</v>
      </c>
    </row>
    <row r="236" spans="1:4" x14ac:dyDescent="0.25">
      <c r="A236" s="124"/>
      <c r="B236" s="79" t="s">
        <v>312</v>
      </c>
      <c r="C236" s="35">
        <v>1467</v>
      </c>
      <c r="D236" s="35">
        <v>132762</v>
      </c>
    </row>
    <row r="237" spans="1:4" x14ac:dyDescent="0.25">
      <c r="A237" s="124"/>
      <c r="B237" s="116" t="s">
        <v>580</v>
      </c>
      <c r="C237" s="35"/>
      <c r="D237" s="35"/>
    </row>
    <row r="238" spans="1:4" x14ac:dyDescent="0.25">
      <c r="A238" s="124"/>
      <c r="B238" s="117" t="s">
        <v>581</v>
      </c>
      <c r="C238" s="35">
        <v>0</v>
      </c>
      <c r="D238" s="35">
        <v>10</v>
      </c>
    </row>
    <row r="239" spans="1:4" x14ac:dyDescent="0.25">
      <c r="A239" s="124"/>
      <c r="B239" s="78" t="s">
        <v>313</v>
      </c>
      <c r="C239" s="92"/>
      <c r="D239" s="92"/>
    </row>
    <row r="240" spans="1:4" x14ac:dyDescent="0.25">
      <c r="A240" s="124"/>
      <c r="B240" s="79" t="s">
        <v>314</v>
      </c>
      <c r="C240" s="35">
        <v>0</v>
      </c>
      <c r="D240" s="35">
        <v>12910</v>
      </c>
    </row>
    <row r="241" spans="1:4" x14ac:dyDescent="0.25">
      <c r="A241" s="124"/>
      <c r="B241" s="78" t="s">
        <v>315</v>
      </c>
      <c r="C241" s="92"/>
      <c r="D241" s="92"/>
    </row>
    <row r="242" spans="1:4" x14ac:dyDescent="0.25">
      <c r="A242" s="124"/>
      <c r="B242" s="79" t="s">
        <v>316</v>
      </c>
      <c r="C242" s="35">
        <v>25</v>
      </c>
      <c r="D242" s="35">
        <v>1159</v>
      </c>
    </row>
    <row r="243" spans="1:4" x14ac:dyDescent="0.25">
      <c r="A243" s="124"/>
      <c r="B243" s="116" t="s">
        <v>527</v>
      </c>
      <c r="C243" s="36"/>
      <c r="D243" s="36"/>
    </row>
    <row r="244" spans="1:4" x14ac:dyDescent="0.25">
      <c r="A244" s="124"/>
      <c r="B244" s="117" t="s">
        <v>528</v>
      </c>
      <c r="C244" s="35">
        <v>286</v>
      </c>
      <c r="D244" s="35">
        <v>7813</v>
      </c>
    </row>
    <row r="245" spans="1:4" x14ac:dyDescent="0.25">
      <c r="A245" s="124"/>
      <c r="B245" s="78" t="s">
        <v>317</v>
      </c>
      <c r="C245" s="92"/>
      <c r="D245" s="92"/>
    </row>
    <row r="246" spans="1:4" x14ac:dyDescent="0.25">
      <c r="A246" s="124"/>
      <c r="B246" s="79" t="s">
        <v>318</v>
      </c>
      <c r="C246" s="35">
        <v>595</v>
      </c>
      <c r="D246" s="35">
        <v>12145</v>
      </c>
    </row>
    <row r="247" spans="1:4" x14ac:dyDescent="0.25">
      <c r="A247" s="124"/>
      <c r="B247" s="116" t="s">
        <v>529</v>
      </c>
      <c r="C247" s="35"/>
      <c r="D247" s="35"/>
    </row>
    <row r="248" spans="1:4" x14ac:dyDescent="0.25">
      <c r="A248" s="124"/>
      <c r="B248" s="117" t="s">
        <v>530</v>
      </c>
      <c r="C248" s="35">
        <v>0</v>
      </c>
      <c r="D248" s="35">
        <v>66</v>
      </c>
    </row>
    <row r="249" spans="1:4" x14ac:dyDescent="0.25">
      <c r="A249" s="124"/>
      <c r="B249" s="78" t="s">
        <v>319</v>
      </c>
      <c r="C249" s="92"/>
      <c r="D249" s="92"/>
    </row>
    <row r="250" spans="1:4" x14ac:dyDescent="0.25">
      <c r="A250" s="124"/>
      <c r="B250" s="79" t="s">
        <v>320</v>
      </c>
      <c r="C250" s="35">
        <v>21</v>
      </c>
      <c r="D250" s="35">
        <v>31108</v>
      </c>
    </row>
    <row r="251" spans="1:4" x14ac:dyDescent="0.25">
      <c r="A251" s="124"/>
      <c r="B251" s="78" t="s">
        <v>321</v>
      </c>
      <c r="C251" s="92"/>
      <c r="D251" s="92"/>
    </row>
    <row r="252" spans="1:4" x14ac:dyDescent="0.25">
      <c r="A252" s="124"/>
      <c r="B252" s="79" t="s">
        <v>322</v>
      </c>
      <c r="C252" s="35">
        <v>0</v>
      </c>
      <c r="D252" s="35">
        <v>5403</v>
      </c>
    </row>
    <row r="253" spans="1:4" x14ac:dyDescent="0.25">
      <c r="A253" s="124"/>
      <c r="B253" s="78" t="s">
        <v>11</v>
      </c>
      <c r="C253" s="92"/>
      <c r="D253" s="92"/>
    </row>
    <row r="254" spans="1:4" x14ac:dyDescent="0.25">
      <c r="A254" s="124"/>
      <c r="B254" s="79" t="s">
        <v>323</v>
      </c>
      <c r="C254" s="35">
        <v>9913</v>
      </c>
      <c r="D254" s="35">
        <v>163806</v>
      </c>
    </row>
    <row r="255" spans="1:4" x14ac:dyDescent="0.25">
      <c r="A255" s="124"/>
      <c r="B255" s="78" t="s">
        <v>324</v>
      </c>
      <c r="C255" s="92"/>
      <c r="D255" s="92"/>
    </row>
    <row r="256" spans="1:4" x14ac:dyDescent="0.25">
      <c r="A256" s="124"/>
      <c r="B256" s="79" t="s">
        <v>325</v>
      </c>
      <c r="C256" s="35">
        <v>9973</v>
      </c>
      <c r="D256" s="35">
        <v>258286</v>
      </c>
    </row>
    <row r="257" spans="1:4" x14ac:dyDescent="0.25">
      <c r="A257" s="124"/>
      <c r="B257" s="78" t="s">
        <v>326</v>
      </c>
      <c r="C257" s="36"/>
      <c r="D257" s="36"/>
    </row>
    <row r="258" spans="1:4" x14ac:dyDescent="0.25">
      <c r="A258" s="124"/>
      <c r="B258" s="79" t="s">
        <v>327</v>
      </c>
      <c r="C258" s="35">
        <v>0</v>
      </c>
      <c r="D258" s="35">
        <v>569</v>
      </c>
    </row>
    <row r="259" spans="1:4" x14ac:dyDescent="0.25">
      <c r="A259" s="124"/>
      <c r="B259" s="78" t="s">
        <v>328</v>
      </c>
      <c r="C259" s="36"/>
      <c r="D259" s="36"/>
    </row>
    <row r="260" spans="1:4" x14ac:dyDescent="0.25">
      <c r="A260" s="124"/>
      <c r="B260" s="79" t="s">
        <v>329</v>
      </c>
      <c r="C260" s="35">
        <v>1711</v>
      </c>
      <c r="D260" s="35">
        <v>99401</v>
      </c>
    </row>
    <row r="261" spans="1:4" x14ac:dyDescent="0.25">
      <c r="A261" s="124"/>
      <c r="B261" s="116" t="s">
        <v>531</v>
      </c>
      <c r="C261" s="36"/>
      <c r="D261" s="36"/>
    </row>
    <row r="262" spans="1:4" x14ac:dyDescent="0.25">
      <c r="A262" s="124"/>
      <c r="B262" s="117" t="s">
        <v>532</v>
      </c>
      <c r="C262" s="35">
        <v>0</v>
      </c>
      <c r="D262" s="35">
        <v>73</v>
      </c>
    </row>
    <row r="263" spans="1:4" x14ac:dyDescent="0.25">
      <c r="A263" s="124"/>
      <c r="B263" s="78" t="s">
        <v>330</v>
      </c>
      <c r="C263" s="92"/>
      <c r="D263" s="92"/>
    </row>
    <row r="264" spans="1:4" x14ac:dyDescent="0.25">
      <c r="A264" s="124"/>
      <c r="B264" s="79" t="s">
        <v>331</v>
      </c>
      <c r="C264" s="35">
        <v>0</v>
      </c>
      <c r="D264" s="35">
        <v>17387</v>
      </c>
    </row>
    <row r="265" spans="1:4" x14ac:dyDescent="0.25">
      <c r="A265" s="124"/>
      <c r="B265" s="78" t="s">
        <v>332</v>
      </c>
      <c r="C265" s="36"/>
      <c r="D265" s="36"/>
    </row>
    <row r="266" spans="1:4" x14ac:dyDescent="0.25">
      <c r="A266" s="124"/>
      <c r="B266" s="79" t="s">
        <v>333</v>
      </c>
      <c r="C266" s="35">
        <v>0</v>
      </c>
      <c r="D266" s="35">
        <v>2583</v>
      </c>
    </row>
    <row r="267" spans="1:4" x14ac:dyDescent="0.25">
      <c r="A267" s="124"/>
      <c r="B267" s="116" t="s">
        <v>533</v>
      </c>
      <c r="C267" s="35"/>
      <c r="D267" s="35"/>
    </row>
    <row r="268" spans="1:4" x14ac:dyDescent="0.25">
      <c r="A268" s="124"/>
      <c r="B268" s="117" t="s">
        <v>534</v>
      </c>
      <c r="C268" s="35">
        <v>27</v>
      </c>
      <c r="D268" s="35">
        <v>669</v>
      </c>
    </row>
    <row r="269" spans="1:4" x14ac:dyDescent="0.25">
      <c r="A269" s="124"/>
      <c r="B269" s="78" t="s">
        <v>334</v>
      </c>
      <c r="C269" s="92"/>
      <c r="D269" s="92"/>
    </row>
    <row r="270" spans="1:4" x14ac:dyDescent="0.25">
      <c r="A270" s="124"/>
      <c r="B270" s="79" t="s">
        <v>335</v>
      </c>
      <c r="C270" s="35">
        <v>0</v>
      </c>
      <c r="D270" s="35">
        <v>2422</v>
      </c>
    </row>
    <row r="271" spans="1:4" x14ac:dyDescent="0.25">
      <c r="A271" s="124"/>
      <c r="B271" s="78" t="s">
        <v>336</v>
      </c>
      <c r="C271" s="92"/>
      <c r="D271" s="92"/>
    </row>
    <row r="272" spans="1:4" x14ac:dyDescent="0.25">
      <c r="A272" s="124"/>
      <c r="B272" s="79" t="s">
        <v>337</v>
      </c>
      <c r="C272" s="35">
        <v>0</v>
      </c>
      <c r="D272" s="35">
        <v>29383</v>
      </c>
    </row>
    <row r="273" spans="1:4" x14ac:dyDescent="0.25">
      <c r="A273" s="124"/>
      <c r="B273" s="116" t="s">
        <v>535</v>
      </c>
      <c r="C273" s="36"/>
      <c r="D273" s="36"/>
    </row>
    <row r="274" spans="1:4" x14ac:dyDescent="0.25">
      <c r="A274" s="124"/>
      <c r="B274" s="117" t="s">
        <v>536</v>
      </c>
      <c r="C274" s="35">
        <v>0</v>
      </c>
      <c r="D274" s="35">
        <v>89</v>
      </c>
    </row>
    <row r="275" spans="1:4" x14ac:dyDescent="0.25">
      <c r="A275" s="124"/>
      <c r="B275" s="80" t="s">
        <v>65</v>
      </c>
      <c r="C275" s="89">
        <f>SUM(C230:C272)</f>
        <v>24018</v>
      </c>
      <c r="D275" s="89">
        <f>SUM(D230:D274)</f>
        <v>790063</v>
      </c>
    </row>
    <row r="276" spans="1:4" x14ac:dyDescent="0.25">
      <c r="A276" s="81"/>
      <c r="B276" s="82"/>
      <c r="C276" s="91"/>
      <c r="D276" s="91"/>
    </row>
    <row r="277" spans="1:4" x14ac:dyDescent="0.25">
      <c r="A277" s="127" t="s">
        <v>12</v>
      </c>
      <c r="B277" s="78" t="s">
        <v>201</v>
      </c>
      <c r="C277" s="92"/>
      <c r="D277" s="92"/>
    </row>
    <row r="278" spans="1:4" x14ac:dyDescent="0.25">
      <c r="A278" s="127"/>
      <c r="B278" s="79" t="s">
        <v>338</v>
      </c>
      <c r="C278" s="88"/>
      <c r="D278" s="88"/>
    </row>
    <row r="279" spans="1:4" x14ac:dyDescent="0.25">
      <c r="A279" s="127"/>
      <c r="B279" s="79" t="s">
        <v>339</v>
      </c>
      <c r="C279" s="35">
        <v>0</v>
      </c>
      <c r="D279" s="35">
        <v>695892</v>
      </c>
    </row>
    <row r="280" spans="1:4" x14ac:dyDescent="0.25">
      <c r="A280" s="127"/>
      <c r="B280" s="79" t="s">
        <v>340</v>
      </c>
      <c r="C280" s="35">
        <v>31527</v>
      </c>
      <c r="D280" s="35">
        <v>134862</v>
      </c>
    </row>
    <row r="281" spans="1:4" x14ac:dyDescent="0.25">
      <c r="A281" s="127"/>
      <c r="B281" s="79" t="s">
        <v>341</v>
      </c>
      <c r="C281" s="35">
        <v>0</v>
      </c>
      <c r="D281" s="35">
        <v>220941</v>
      </c>
    </row>
    <row r="282" spans="1:4" x14ac:dyDescent="0.25">
      <c r="A282" s="127"/>
      <c r="B282" s="79" t="s">
        <v>342</v>
      </c>
      <c r="C282" s="35">
        <v>58920</v>
      </c>
      <c r="D282" s="35">
        <v>1351704</v>
      </c>
    </row>
    <row r="283" spans="1:4" x14ac:dyDescent="0.25">
      <c r="A283" s="127"/>
      <c r="B283" s="117" t="s">
        <v>537</v>
      </c>
      <c r="C283" s="35">
        <v>0</v>
      </c>
      <c r="D283" s="35">
        <v>78</v>
      </c>
    </row>
    <row r="284" spans="1:4" x14ac:dyDescent="0.25">
      <c r="A284" s="127"/>
      <c r="B284" s="117" t="s">
        <v>538</v>
      </c>
      <c r="C284" s="35">
        <v>0</v>
      </c>
      <c r="D284" s="35">
        <v>895</v>
      </c>
    </row>
    <row r="285" spans="1:4" x14ac:dyDescent="0.25">
      <c r="A285" s="127"/>
      <c r="B285" s="116" t="s">
        <v>539</v>
      </c>
      <c r="C285" s="35"/>
      <c r="D285" s="35"/>
    </row>
    <row r="286" spans="1:4" x14ac:dyDescent="0.25">
      <c r="A286" s="127"/>
      <c r="B286" s="117" t="s">
        <v>540</v>
      </c>
      <c r="C286" s="35">
        <v>0</v>
      </c>
      <c r="D286" s="35">
        <v>27</v>
      </c>
    </row>
    <row r="287" spans="1:4" x14ac:dyDescent="0.25">
      <c r="A287" s="127"/>
      <c r="B287" s="78" t="s">
        <v>343</v>
      </c>
      <c r="C287" s="92"/>
      <c r="D287" s="92"/>
    </row>
    <row r="288" spans="1:4" x14ac:dyDescent="0.25">
      <c r="A288" s="127"/>
      <c r="B288" s="79" t="s">
        <v>344</v>
      </c>
      <c r="C288" s="35">
        <v>0</v>
      </c>
      <c r="D288" s="35">
        <v>2641</v>
      </c>
    </row>
    <row r="289" spans="1:4" x14ac:dyDescent="0.25">
      <c r="A289" s="127"/>
      <c r="B289" s="78" t="s">
        <v>240</v>
      </c>
      <c r="C289" s="92"/>
      <c r="D289" s="92"/>
    </row>
    <row r="290" spans="1:4" x14ac:dyDescent="0.25">
      <c r="A290" s="127"/>
      <c r="B290" s="79" t="s">
        <v>241</v>
      </c>
      <c r="C290" s="35">
        <v>4397</v>
      </c>
      <c r="D290" s="35">
        <v>97541</v>
      </c>
    </row>
    <row r="291" spans="1:4" x14ac:dyDescent="0.25">
      <c r="A291" s="127"/>
      <c r="B291" s="78" t="s">
        <v>345</v>
      </c>
      <c r="C291" s="92"/>
      <c r="D291" s="92"/>
    </row>
    <row r="292" spans="1:4" x14ac:dyDescent="0.25">
      <c r="A292" s="127"/>
      <c r="B292" s="79" t="s">
        <v>346</v>
      </c>
      <c r="C292" s="35">
        <v>0</v>
      </c>
      <c r="D292" s="35">
        <v>91586</v>
      </c>
    </row>
    <row r="293" spans="1:4" x14ac:dyDescent="0.25">
      <c r="A293" s="127"/>
      <c r="B293" s="117" t="s">
        <v>541</v>
      </c>
      <c r="C293" s="35">
        <v>161</v>
      </c>
      <c r="D293" s="35">
        <v>4047</v>
      </c>
    </row>
    <row r="294" spans="1:4" x14ac:dyDescent="0.25">
      <c r="A294" s="127"/>
      <c r="B294" s="79" t="s">
        <v>347</v>
      </c>
      <c r="C294" s="35">
        <v>8685</v>
      </c>
      <c r="D294" s="35">
        <v>250852</v>
      </c>
    </row>
    <row r="295" spans="1:4" x14ac:dyDescent="0.25">
      <c r="A295" s="127"/>
      <c r="B295" s="117" t="s">
        <v>542</v>
      </c>
      <c r="C295" s="35">
        <v>0</v>
      </c>
      <c r="D295" s="35">
        <v>12</v>
      </c>
    </row>
    <row r="296" spans="1:4" x14ac:dyDescent="0.25">
      <c r="A296" s="127"/>
      <c r="B296" s="117" t="s">
        <v>543</v>
      </c>
      <c r="C296" s="35">
        <v>0</v>
      </c>
      <c r="D296" s="35">
        <v>90</v>
      </c>
    </row>
    <row r="297" spans="1:4" x14ac:dyDescent="0.25">
      <c r="A297" s="127"/>
      <c r="B297" s="78" t="s">
        <v>348</v>
      </c>
      <c r="C297" s="92"/>
      <c r="D297" s="92"/>
    </row>
    <row r="298" spans="1:4" x14ac:dyDescent="0.25">
      <c r="A298" s="127"/>
      <c r="B298" s="79" t="s">
        <v>349</v>
      </c>
      <c r="C298" s="35">
        <v>6498</v>
      </c>
      <c r="D298" s="35">
        <v>506891</v>
      </c>
    </row>
    <row r="299" spans="1:4" x14ac:dyDescent="0.25">
      <c r="A299" s="127"/>
      <c r="B299" s="79" t="s">
        <v>582</v>
      </c>
      <c r="C299" s="35">
        <v>21724</v>
      </c>
      <c r="D299" s="35">
        <v>526570</v>
      </c>
    </row>
    <row r="300" spans="1:4" x14ac:dyDescent="0.25">
      <c r="A300" s="127"/>
      <c r="B300" s="79" t="s">
        <v>350</v>
      </c>
      <c r="C300" s="35">
        <v>7165</v>
      </c>
      <c r="D300" s="35">
        <v>319726</v>
      </c>
    </row>
    <row r="301" spans="1:4" x14ac:dyDescent="0.25">
      <c r="A301" s="127"/>
      <c r="B301" s="79" t="s">
        <v>351</v>
      </c>
      <c r="C301" s="35">
        <v>0</v>
      </c>
      <c r="D301" s="35">
        <v>8090</v>
      </c>
    </row>
    <row r="302" spans="1:4" x14ac:dyDescent="0.25">
      <c r="A302" s="127"/>
      <c r="B302" s="79" t="s">
        <v>352</v>
      </c>
      <c r="C302" s="35">
        <v>477</v>
      </c>
      <c r="D302" s="35">
        <v>16740</v>
      </c>
    </row>
    <row r="303" spans="1:4" x14ac:dyDescent="0.25">
      <c r="A303" s="127"/>
      <c r="B303" s="79" t="s">
        <v>353</v>
      </c>
      <c r="C303" s="35">
        <v>0</v>
      </c>
      <c r="D303" s="35">
        <v>12894</v>
      </c>
    </row>
    <row r="304" spans="1:4" x14ac:dyDescent="0.25">
      <c r="A304" s="127"/>
      <c r="B304" s="117" t="s">
        <v>544</v>
      </c>
      <c r="C304" s="35">
        <v>0</v>
      </c>
      <c r="D304" s="35">
        <v>47</v>
      </c>
    </row>
    <row r="305" spans="1:4" x14ac:dyDescent="0.25">
      <c r="A305" s="127"/>
      <c r="B305" s="80" t="s">
        <v>65</v>
      </c>
      <c r="C305" s="89">
        <f>SUM(C277:C304)</f>
        <v>139554</v>
      </c>
      <c r="D305" s="89">
        <f>SUM(D277:D304)</f>
        <v>4242126</v>
      </c>
    </row>
    <row r="306" spans="1:4" x14ac:dyDescent="0.25">
      <c r="A306" s="66"/>
      <c r="B306" s="82"/>
      <c r="C306" s="91"/>
      <c r="D306" s="91"/>
    </row>
    <row r="307" spans="1:4" x14ac:dyDescent="0.25">
      <c r="A307" s="132" t="s">
        <v>13</v>
      </c>
      <c r="B307" s="69" t="s">
        <v>354</v>
      </c>
      <c r="C307" s="93"/>
      <c r="D307" s="93"/>
    </row>
    <row r="308" spans="1:4" x14ac:dyDescent="0.25">
      <c r="A308" s="132"/>
      <c r="B308" s="86" t="s">
        <v>355</v>
      </c>
      <c r="C308" s="88">
        <v>66627</v>
      </c>
      <c r="D308" s="88">
        <v>441212</v>
      </c>
    </row>
    <row r="309" spans="1:4" x14ac:dyDescent="0.25">
      <c r="A309" s="132"/>
      <c r="B309" s="80" t="s">
        <v>65</v>
      </c>
      <c r="C309" s="89">
        <f>SUM(C307:C308)</f>
        <v>66627</v>
      </c>
      <c r="D309" s="89">
        <f>SUM(D307:D308)</f>
        <v>441212</v>
      </c>
    </row>
    <row r="310" spans="1:4" x14ac:dyDescent="0.25">
      <c r="A310" s="66"/>
      <c r="B310" s="82"/>
      <c r="C310" s="91"/>
      <c r="D310" s="91"/>
    </row>
    <row r="311" spans="1:4" x14ac:dyDescent="0.25">
      <c r="A311" s="124" t="s">
        <v>32</v>
      </c>
      <c r="B311" s="78" t="s">
        <v>356</v>
      </c>
      <c r="C311" s="92"/>
      <c r="D311" s="92"/>
    </row>
    <row r="312" spans="1:4" x14ac:dyDescent="0.25">
      <c r="A312" s="124"/>
      <c r="B312" s="79" t="s">
        <v>357</v>
      </c>
      <c r="C312" s="35">
        <v>0</v>
      </c>
      <c r="D312" s="35">
        <v>3989</v>
      </c>
    </row>
    <row r="313" spans="1:4" x14ac:dyDescent="0.25">
      <c r="A313" s="124"/>
      <c r="B313" s="78" t="s">
        <v>358</v>
      </c>
      <c r="C313" s="92"/>
      <c r="D313" s="92"/>
    </row>
    <row r="314" spans="1:4" x14ac:dyDescent="0.25">
      <c r="A314" s="124"/>
      <c r="B314" s="79" t="s">
        <v>583</v>
      </c>
      <c r="C314" s="35">
        <v>0</v>
      </c>
      <c r="D314" s="35">
        <v>24083</v>
      </c>
    </row>
    <row r="315" spans="1:4" x14ac:dyDescent="0.25">
      <c r="A315" s="124"/>
      <c r="B315" s="79" t="s">
        <v>584</v>
      </c>
      <c r="C315" s="35">
        <v>631</v>
      </c>
      <c r="D315" s="35">
        <v>116823</v>
      </c>
    </row>
    <row r="316" spans="1:4" x14ac:dyDescent="0.25">
      <c r="A316" s="124"/>
      <c r="B316" s="78" t="s">
        <v>359</v>
      </c>
      <c r="C316" s="92"/>
      <c r="D316" s="92"/>
    </row>
    <row r="317" spans="1:4" x14ac:dyDescent="0.25">
      <c r="A317" s="124"/>
      <c r="B317" s="79" t="s">
        <v>360</v>
      </c>
      <c r="C317" s="35">
        <v>0</v>
      </c>
      <c r="D317" s="35">
        <v>41374</v>
      </c>
    </row>
    <row r="318" spans="1:4" x14ac:dyDescent="0.25">
      <c r="A318" s="124"/>
      <c r="B318" s="78" t="s">
        <v>361</v>
      </c>
      <c r="C318" s="92"/>
      <c r="D318" s="92"/>
    </row>
    <row r="319" spans="1:4" x14ac:dyDescent="0.25">
      <c r="A319" s="124"/>
      <c r="B319" s="79" t="s">
        <v>362</v>
      </c>
      <c r="C319" s="35">
        <v>23139</v>
      </c>
      <c r="D319" s="35">
        <v>865313</v>
      </c>
    </row>
    <row r="320" spans="1:4" x14ac:dyDescent="0.25">
      <c r="A320" s="124"/>
      <c r="B320" s="78" t="s">
        <v>363</v>
      </c>
      <c r="C320" s="92"/>
      <c r="D320" s="92"/>
    </row>
    <row r="321" spans="1:4" x14ac:dyDescent="0.25">
      <c r="A321" s="124"/>
      <c r="B321" s="79" t="s">
        <v>364</v>
      </c>
      <c r="C321" s="35">
        <v>1</v>
      </c>
      <c r="D321" s="35">
        <v>38142</v>
      </c>
    </row>
    <row r="322" spans="1:4" x14ac:dyDescent="0.25">
      <c r="A322" s="124"/>
      <c r="B322" s="78" t="s">
        <v>365</v>
      </c>
      <c r="C322" s="92"/>
      <c r="D322" s="92"/>
    </row>
    <row r="323" spans="1:4" x14ac:dyDescent="0.25">
      <c r="A323" s="124"/>
      <c r="B323" s="79" t="s">
        <v>366</v>
      </c>
      <c r="C323" s="35">
        <v>0</v>
      </c>
      <c r="D323" s="35">
        <v>37423</v>
      </c>
    </row>
    <row r="324" spans="1:4" x14ac:dyDescent="0.25">
      <c r="A324" s="124"/>
      <c r="B324" s="78" t="s">
        <v>367</v>
      </c>
      <c r="C324" s="92"/>
      <c r="D324" s="92"/>
    </row>
    <row r="325" spans="1:4" x14ac:dyDescent="0.25">
      <c r="A325" s="124"/>
      <c r="B325" s="79" t="s">
        <v>368</v>
      </c>
      <c r="C325" s="35">
        <v>18</v>
      </c>
      <c r="D325" s="35">
        <v>4068</v>
      </c>
    </row>
    <row r="326" spans="1:4" x14ac:dyDescent="0.25">
      <c r="A326" s="124"/>
      <c r="B326" s="116" t="s">
        <v>545</v>
      </c>
      <c r="C326" s="36"/>
      <c r="D326" s="36"/>
    </row>
    <row r="327" spans="1:4" x14ac:dyDescent="0.25">
      <c r="A327" s="124"/>
      <c r="B327" s="117" t="s">
        <v>546</v>
      </c>
      <c r="C327" s="35">
        <v>0</v>
      </c>
      <c r="D327" s="35">
        <v>51</v>
      </c>
    </row>
    <row r="328" spans="1:4" x14ac:dyDescent="0.25">
      <c r="A328" s="124"/>
      <c r="B328" s="78" t="s">
        <v>369</v>
      </c>
      <c r="C328" s="92"/>
      <c r="D328" s="92"/>
    </row>
    <row r="329" spans="1:4" x14ac:dyDescent="0.25">
      <c r="A329" s="124"/>
      <c r="B329" s="79" t="s">
        <v>370</v>
      </c>
      <c r="C329" s="35">
        <v>2638</v>
      </c>
      <c r="D329" s="35">
        <v>44942</v>
      </c>
    </row>
    <row r="330" spans="1:4" x14ac:dyDescent="0.25">
      <c r="A330" s="124"/>
      <c r="B330" s="116" t="s">
        <v>547</v>
      </c>
      <c r="C330" s="36"/>
      <c r="D330" s="36"/>
    </row>
    <row r="331" spans="1:4" x14ac:dyDescent="0.25">
      <c r="A331" s="124"/>
      <c r="B331" s="117" t="s">
        <v>548</v>
      </c>
      <c r="C331" s="35">
        <v>97</v>
      </c>
      <c r="D331" s="35">
        <v>611</v>
      </c>
    </row>
    <row r="332" spans="1:4" x14ac:dyDescent="0.25">
      <c r="A332" s="124"/>
      <c r="B332" s="78" t="s">
        <v>371</v>
      </c>
      <c r="C332" s="92"/>
      <c r="D332" s="92"/>
    </row>
    <row r="333" spans="1:4" x14ac:dyDescent="0.25">
      <c r="A333" s="124"/>
      <c r="B333" s="79" t="s">
        <v>372</v>
      </c>
      <c r="C333" s="35">
        <v>3185</v>
      </c>
      <c r="D333" s="35">
        <v>65680</v>
      </c>
    </row>
    <row r="334" spans="1:4" x14ac:dyDescent="0.25">
      <c r="A334" s="124"/>
      <c r="B334" s="80" t="s">
        <v>65</v>
      </c>
      <c r="C334" s="89">
        <f>SUM(C311:C333)</f>
        <v>29709</v>
      </c>
      <c r="D334" s="89">
        <f>SUM(D311:D333)</f>
        <v>1242499</v>
      </c>
    </row>
    <row r="335" spans="1:4" x14ac:dyDescent="0.25">
      <c r="A335" s="87"/>
      <c r="B335" s="82"/>
      <c r="C335" s="91"/>
      <c r="D335" s="91"/>
    </row>
    <row r="336" spans="1:4" x14ac:dyDescent="0.25">
      <c r="A336" s="127" t="s">
        <v>16</v>
      </c>
      <c r="B336" s="78" t="s">
        <v>135</v>
      </c>
      <c r="C336" s="92"/>
      <c r="D336" s="92"/>
    </row>
    <row r="337" spans="1:4" x14ac:dyDescent="0.25">
      <c r="A337" s="127"/>
      <c r="B337" s="79" t="s">
        <v>373</v>
      </c>
      <c r="C337" s="35">
        <v>2252</v>
      </c>
      <c r="D337" s="35">
        <v>50267</v>
      </c>
    </row>
    <row r="338" spans="1:4" x14ac:dyDescent="0.25">
      <c r="A338" s="127"/>
      <c r="B338" s="78" t="s">
        <v>136</v>
      </c>
      <c r="C338" s="36"/>
      <c r="D338" s="36"/>
    </row>
    <row r="339" spans="1:4" x14ac:dyDescent="0.25">
      <c r="A339" s="127"/>
      <c r="B339" s="79" t="s">
        <v>374</v>
      </c>
      <c r="C339" s="35">
        <v>0</v>
      </c>
      <c r="D339" s="35">
        <v>6183</v>
      </c>
    </row>
    <row r="340" spans="1:4" x14ac:dyDescent="0.25">
      <c r="A340" s="127"/>
      <c r="B340" s="116" t="s">
        <v>549</v>
      </c>
      <c r="C340" s="35"/>
      <c r="D340" s="35"/>
    </row>
    <row r="341" spans="1:4" x14ac:dyDescent="0.25">
      <c r="A341" s="127"/>
      <c r="B341" s="117" t="s">
        <v>550</v>
      </c>
      <c r="C341" s="35">
        <v>0</v>
      </c>
      <c r="D341" s="35">
        <v>55</v>
      </c>
    </row>
    <row r="342" spans="1:4" x14ac:dyDescent="0.25">
      <c r="A342" s="127"/>
      <c r="B342" s="78" t="s">
        <v>137</v>
      </c>
      <c r="C342" s="92"/>
      <c r="D342" s="92"/>
    </row>
    <row r="343" spans="1:4" x14ac:dyDescent="0.25">
      <c r="A343" s="127"/>
      <c r="B343" s="79" t="s">
        <v>375</v>
      </c>
      <c r="C343" s="35">
        <v>10495</v>
      </c>
      <c r="D343" s="35">
        <v>289880</v>
      </c>
    </row>
    <row r="344" spans="1:4" x14ac:dyDescent="0.25">
      <c r="A344" s="124"/>
      <c r="B344" s="80" t="s">
        <v>65</v>
      </c>
      <c r="C344" s="89">
        <f>SUM(C336:C343)</f>
        <v>12747</v>
      </c>
      <c r="D344" s="89">
        <f t="shared" ref="D344" si="4">SUM(D336:D343)</f>
        <v>346385</v>
      </c>
    </row>
    <row r="345" spans="1:4" x14ac:dyDescent="0.25">
      <c r="A345" s="87"/>
      <c r="B345" s="82"/>
      <c r="C345" s="91"/>
      <c r="D345" s="91"/>
    </row>
    <row r="346" spans="1:4" x14ac:dyDescent="0.25">
      <c r="A346" s="127" t="s">
        <v>17</v>
      </c>
      <c r="B346" s="78" t="s">
        <v>376</v>
      </c>
      <c r="C346" s="92"/>
      <c r="D346" s="92"/>
    </row>
    <row r="347" spans="1:4" x14ac:dyDescent="0.25">
      <c r="A347" s="127"/>
      <c r="B347" s="79" t="s">
        <v>377</v>
      </c>
      <c r="C347" s="35">
        <v>0</v>
      </c>
      <c r="D347" s="35">
        <v>11155</v>
      </c>
    </row>
    <row r="348" spans="1:4" x14ac:dyDescent="0.25">
      <c r="A348" s="127"/>
      <c r="B348" s="78" t="s">
        <v>378</v>
      </c>
      <c r="C348" s="36"/>
      <c r="D348" s="36"/>
    </row>
    <row r="349" spans="1:4" x14ac:dyDescent="0.25">
      <c r="A349" s="127"/>
      <c r="B349" s="79" t="s">
        <v>379</v>
      </c>
      <c r="C349" s="35">
        <v>90</v>
      </c>
      <c r="D349" s="35">
        <v>5462</v>
      </c>
    </row>
    <row r="350" spans="1:4" x14ac:dyDescent="0.25">
      <c r="A350" s="127"/>
      <c r="B350" s="78" t="s">
        <v>380</v>
      </c>
      <c r="C350" s="36"/>
      <c r="D350" s="36"/>
    </row>
    <row r="351" spans="1:4" x14ac:dyDescent="0.25">
      <c r="A351" s="127"/>
      <c r="B351" s="79" t="s">
        <v>381</v>
      </c>
      <c r="C351" s="35">
        <v>0</v>
      </c>
      <c r="D351" s="35">
        <v>5226</v>
      </c>
    </row>
    <row r="352" spans="1:4" x14ac:dyDescent="0.25">
      <c r="A352" s="124"/>
      <c r="B352" s="116" t="s">
        <v>17</v>
      </c>
      <c r="C352" s="36"/>
      <c r="D352" s="36"/>
    </row>
    <row r="353" spans="1:4" x14ac:dyDescent="0.25">
      <c r="A353" s="124"/>
      <c r="B353" s="117" t="s">
        <v>551</v>
      </c>
      <c r="C353" s="35">
        <v>235</v>
      </c>
      <c r="D353" s="35">
        <v>1263</v>
      </c>
    </row>
    <row r="354" spans="1:4" x14ac:dyDescent="0.25">
      <c r="A354" s="124"/>
      <c r="B354" s="80" t="s">
        <v>65</v>
      </c>
      <c r="C354" s="89">
        <f>SUM(C346:C353)</f>
        <v>325</v>
      </c>
      <c r="D354" s="89">
        <f>SUM(D346:D353)</f>
        <v>23106</v>
      </c>
    </row>
    <row r="355" spans="1:4" x14ac:dyDescent="0.25">
      <c r="A355" s="87"/>
      <c r="B355" s="82"/>
      <c r="C355" s="91"/>
      <c r="D355" s="91"/>
    </row>
    <row r="356" spans="1:4" x14ac:dyDescent="0.25">
      <c r="A356" s="127" t="s">
        <v>33</v>
      </c>
      <c r="B356" s="78" t="s">
        <v>382</v>
      </c>
      <c r="C356" s="92"/>
      <c r="D356" s="92"/>
    </row>
    <row r="357" spans="1:4" ht="19.5" customHeight="1" x14ac:dyDescent="0.25">
      <c r="A357" s="127"/>
      <c r="B357" s="79" t="s">
        <v>383</v>
      </c>
      <c r="C357" s="35">
        <v>1671</v>
      </c>
      <c r="D357" s="35">
        <v>220943</v>
      </c>
    </row>
    <row r="358" spans="1:4" x14ac:dyDescent="0.25">
      <c r="A358" s="127"/>
      <c r="B358" s="78" t="s">
        <v>384</v>
      </c>
      <c r="C358" s="36"/>
      <c r="D358" s="36"/>
    </row>
    <row r="359" spans="1:4" ht="16.5" customHeight="1" x14ac:dyDescent="0.25">
      <c r="A359" s="127"/>
      <c r="B359" s="79" t="s">
        <v>383</v>
      </c>
      <c r="C359" s="35">
        <v>2144</v>
      </c>
      <c r="D359" s="35">
        <v>39768</v>
      </c>
    </row>
    <row r="360" spans="1:4" x14ac:dyDescent="0.25">
      <c r="A360" s="127"/>
      <c r="B360" s="78" t="s">
        <v>385</v>
      </c>
      <c r="C360" s="36"/>
      <c r="D360" s="36"/>
    </row>
    <row r="361" spans="1:4" x14ac:dyDescent="0.25">
      <c r="A361" s="127"/>
      <c r="B361" s="79" t="s">
        <v>386</v>
      </c>
      <c r="C361" s="35">
        <v>806</v>
      </c>
      <c r="D361" s="35">
        <v>23537</v>
      </c>
    </row>
    <row r="362" spans="1:4" x14ac:dyDescent="0.25">
      <c r="A362" s="127"/>
      <c r="B362" s="78" t="s">
        <v>387</v>
      </c>
      <c r="C362" s="36"/>
      <c r="D362" s="36"/>
    </row>
    <row r="363" spans="1:4" ht="18" customHeight="1" x14ac:dyDescent="0.25">
      <c r="A363" s="127"/>
      <c r="B363" s="79" t="s">
        <v>383</v>
      </c>
      <c r="C363" s="35">
        <v>0</v>
      </c>
      <c r="D363" s="35">
        <v>18265</v>
      </c>
    </row>
    <row r="364" spans="1:4" x14ac:dyDescent="0.25">
      <c r="A364" s="127"/>
      <c r="B364" s="78" t="s">
        <v>388</v>
      </c>
      <c r="C364" s="36"/>
      <c r="D364" s="36"/>
    </row>
    <row r="365" spans="1:4" x14ac:dyDescent="0.25">
      <c r="A365" s="127"/>
      <c r="B365" s="79" t="s">
        <v>389</v>
      </c>
      <c r="C365" s="35">
        <v>0</v>
      </c>
      <c r="D365" s="35">
        <v>7482</v>
      </c>
    </row>
    <row r="366" spans="1:4" x14ac:dyDescent="0.25">
      <c r="A366" s="127"/>
      <c r="B366" s="78" t="s">
        <v>390</v>
      </c>
      <c r="C366" s="36"/>
      <c r="D366" s="36"/>
    </row>
    <row r="367" spans="1:4" x14ac:dyDescent="0.25">
      <c r="A367" s="127"/>
      <c r="B367" s="79" t="s">
        <v>391</v>
      </c>
      <c r="C367" s="35">
        <v>51</v>
      </c>
      <c r="D367" s="35">
        <v>50944</v>
      </c>
    </row>
    <row r="368" spans="1:4" x14ac:dyDescent="0.25">
      <c r="A368" s="127"/>
      <c r="B368" s="78" t="s">
        <v>392</v>
      </c>
      <c r="C368" s="36"/>
      <c r="D368" s="36"/>
    </row>
    <row r="369" spans="1:4" x14ac:dyDescent="0.25">
      <c r="A369" s="127"/>
      <c r="B369" s="79" t="s">
        <v>393</v>
      </c>
      <c r="C369" s="35">
        <v>3158</v>
      </c>
      <c r="D369" s="35">
        <v>21594</v>
      </c>
    </row>
    <row r="370" spans="1:4" x14ac:dyDescent="0.25">
      <c r="A370" s="127"/>
      <c r="B370" s="78" t="s">
        <v>394</v>
      </c>
      <c r="C370" s="36"/>
      <c r="D370" s="36"/>
    </row>
    <row r="371" spans="1:4" x14ac:dyDescent="0.25">
      <c r="A371" s="127"/>
      <c r="B371" s="79" t="s">
        <v>395</v>
      </c>
      <c r="C371" s="35">
        <v>0</v>
      </c>
      <c r="D371" s="35">
        <v>28204</v>
      </c>
    </row>
    <row r="372" spans="1:4" x14ac:dyDescent="0.25">
      <c r="A372" s="127"/>
      <c r="B372" s="78" t="s">
        <v>396</v>
      </c>
      <c r="C372" s="36"/>
      <c r="D372" s="36"/>
    </row>
    <row r="373" spans="1:4" x14ac:dyDescent="0.25">
      <c r="A373" s="127"/>
      <c r="B373" s="79" t="s">
        <v>397</v>
      </c>
      <c r="C373" s="35">
        <v>0</v>
      </c>
      <c r="D373" s="35">
        <v>3764</v>
      </c>
    </row>
    <row r="374" spans="1:4" x14ac:dyDescent="0.25">
      <c r="A374" s="127"/>
      <c r="B374" s="78" t="s">
        <v>398</v>
      </c>
      <c r="C374" s="36"/>
      <c r="D374" s="36"/>
    </row>
    <row r="375" spans="1:4" x14ac:dyDescent="0.25">
      <c r="A375" s="127"/>
      <c r="B375" s="79" t="s">
        <v>399</v>
      </c>
      <c r="C375" s="35">
        <v>497</v>
      </c>
      <c r="D375" s="35">
        <v>7861</v>
      </c>
    </row>
    <row r="376" spans="1:4" x14ac:dyDescent="0.25">
      <c r="A376" s="127"/>
      <c r="B376" s="78" t="s">
        <v>400</v>
      </c>
      <c r="C376" s="36"/>
      <c r="D376" s="36"/>
    </row>
    <row r="377" spans="1:4" x14ac:dyDescent="0.25">
      <c r="A377" s="127"/>
      <c r="B377" s="79" t="s">
        <v>401</v>
      </c>
      <c r="C377" s="35">
        <v>19872</v>
      </c>
      <c r="D377" s="35">
        <v>571988</v>
      </c>
    </row>
    <row r="378" spans="1:4" x14ac:dyDescent="0.25">
      <c r="A378" s="127"/>
      <c r="B378" s="78" t="s">
        <v>585</v>
      </c>
      <c r="C378" s="36"/>
      <c r="D378" s="36"/>
    </row>
    <row r="379" spans="1:4" x14ac:dyDescent="0.25">
      <c r="A379" s="127"/>
      <c r="B379" s="79" t="s">
        <v>586</v>
      </c>
      <c r="C379" s="35">
        <v>14706</v>
      </c>
      <c r="D379" s="35">
        <v>652835</v>
      </c>
    </row>
    <row r="380" spans="1:4" x14ac:dyDescent="0.25">
      <c r="A380" s="127"/>
      <c r="B380" s="78" t="s">
        <v>402</v>
      </c>
      <c r="C380" s="92"/>
      <c r="D380" s="92"/>
    </row>
    <row r="381" spans="1:4" x14ac:dyDescent="0.25">
      <c r="A381" s="127"/>
      <c r="B381" s="79" t="s">
        <v>403</v>
      </c>
      <c r="C381" s="35">
        <v>1612</v>
      </c>
      <c r="D381" s="35">
        <f>189553+3</f>
        <v>189556</v>
      </c>
    </row>
    <row r="382" spans="1:4" x14ac:dyDescent="0.25">
      <c r="A382" s="127"/>
      <c r="B382" s="79" t="s">
        <v>404</v>
      </c>
      <c r="C382" s="35">
        <v>10</v>
      </c>
      <c r="D382" s="35">
        <v>84054</v>
      </c>
    </row>
    <row r="383" spans="1:4" x14ac:dyDescent="0.25">
      <c r="A383" s="127"/>
      <c r="B383" s="78" t="s">
        <v>405</v>
      </c>
      <c r="C383" s="36"/>
      <c r="D383" s="36"/>
    </row>
    <row r="384" spans="1:4" x14ac:dyDescent="0.25">
      <c r="A384" s="127"/>
      <c r="B384" s="79" t="s">
        <v>406</v>
      </c>
      <c r="C384" s="35">
        <v>0</v>
      </c>
      <c r="D384" s="35">
        <v>8503</v>
      </c>
    </row>
    <row r="385" spans="1:4" x14ac:dyDescent="0.25">
      <c r="A385" s="127"/>
      <c r="B385" s="78" t="s">
        <v>365</v>
      </c>
      <c r="C385" s="36"/>
      <c r="D385" s="36"/>
    </row>
    <row r="386" spans="1:4" x14ac:dyDescent="0.25">
      <c r="A386" s="127"/>
      <c r="B386" s="79" t="s">
        <v>366</v>
      </c>
      <c r="C386" s="35">
        <v>0</v>
      </c>
      <c r="D386" s="35">
        <v>876</v>
      </c>
    </row>
    <row r="387" spans="1:4" x14ac:dyDescent="0.25">
      <c r="A387" s="127"/>
      <c r="B387" s="78" t="s">
        <v>407</v>
      </c>
      <c r="C387" s="36"/>
      <c r="D387" s="36"/>
    </row>
    <row r="388" spans="1:4" x14ac:dyDescent="0.25">
      <c r="A388" s="127"/>
      <c r="B388" s="79" t="s">
        <v>408</v>
      </c>
      <c r="C388" s="35">
        <v>0</v>
      </c>
      <c r="D388" s="35">
        <v>5633</v>
      </c>
    </row>
    <row r="389" spans="1:4" x14ac:dyDescent="0.25">
      <c r="A389" s="127"/>
      <c r="B389" s="78" t="s">
        <v>409</v>
      </c>
      <c r="C389" s="36"/>
      <c r="D389" s="36"/>
    </row>
    <row r="390" spans="1:4" x14ac:dyDescent="0.25">
      <c r="A390" s="127"/>
      <c r="B390" s="79" t="s">
        <v>410</v>
      </c>
      <c r="C390" s="35">
        <v>587</v>
      </c>
      <c r="D390" s="35">
        <v>37670</v>
      </c>
    </row>
    <row r="391" spans="1:4" x14ac:dyDescent="0.25">
      <c r="A391" s="127"/>
      <c r="B391" s="78" t="s">
        <v>411</v>
      </c>
      <c r="C391" s="36"/>
      <c r="D391" s="36"/>
    </row>
    <row r="392" spans="1:4" x14ac:dyDescent="0.25">
      <c r="A392" s="127"/>
      <c r="B392" s="79" t="s">
        <v>412</v>
      </c>
      <c r="C392" s="35">
        <v>959</v>
      </c>
      <c r="D392" s="35">
        <v>14986</v>
      </c>
    </row>
    <row r="393" spans="1:4" x14ac:dyDescent="0.25">
      <c r="A393" s="127"/>
      <c r="B393" s="116" t="s">
        <v>552</v>
      </c>
      <c r="C393" s="35"/>
      <c r="D393" s="35"/>
    </row>
    <row r="394" spans="1:4" x14ac:dyDescent="0.25">
      <c r="A394" s="127"/>
      <c r="B394" s="117" t="s">
        <v>553</v>
      </c>
      <c r="C394" s="35">
        <v>0</v>
      </c>
      <c r="D394" s="35">
        <v>60</v>
      </c>
    </row>
    <row r="395" spans="1:4" x14ac:dyDescent="0.25">
      <c r="A395" s="127"/>
      <c r="B395" s="78" t="s">
        <v>413</v>
      </c>
      <c r="C395" s="92"/>
      <c r="D395" s="92"/>
    </row>
    <row r="396" spans="1:4" x14ac:dyDescent="0.25">
      <c r="A396" s="127"/>
      <c r="B396" s="79" t="s">
        <v>414</v>
      </c>
      <c r="C396" s="35">
        <v>409</v>
      </c>
      <c r="D396" s="35">
        <v>55179</v>
      </c>
    </row>
    <row r="397" spans="1:4" x14ac:dyDescent="0.25">
      <c r="A397" s="127"/>
      <c r="B397" s="78" t="s">
        <v>207</v>
      </c>
      <c r="C397" s="36"/>
      <c r="D397" s="36"/>
    </row>
    <row r="398" spans="1:4" x14ac:dyDescent="0.25">
      <c r="A398" s="127"/>
      <c r="B398" s="79" t="s">
        <v>415</v>
      </c>
      <c r="C398" s="35">
        <v>889</v>
      </c>
      <c r="D398" s="35">
        <v>9983</v>
      </c>
    </row>
    <row r="399" spans="1:4" x14ac:dyDescent="0.25">
      <c r="A399" s="127"/>
      <c r="B399" s="78" t="s">
        <v>416</v>
      </c>
      <c r="C399" s="36"/>
      <c r="D399" s="36"/>
    </row>
    <row r="400" spans="1:4" x14ac:dyDescent="0.25">
      <c r="A400" s="127"/>
      <c r="B400" s="79" t="s">
        <v>417</v>
      </c>
      <c r="C400" s="35">
        <v>2579</v>
      </c>
      <c r="D400" s="35">
        <v>25846</v>
      </c>
    </row>
    <row r="401" spans="1:4" x14ac:dyDescent="0.25">
      <c r="A401" s="127"/>
      <c r="B401" s="78" t="s">
        <v>418</v>
      </c>
      <c r="C401" s="36"/>
      <c r="D401" s="36"/>
    </row>
    <row r="402" spans="1:4" x14ac:dyDescent="0.25">
      <c r="A402" s="127"/>
      <c r="B402" s="79" t="s">
        <v>419</v>
      </c>
      <c r="C402" s="35">
        <v>78</v>
      </c>
      <c r="D402" s="35">
        <v>149058</v>
      </c>
    </row>
    <row r="403" spans="1:4" x14ac:dyDescent="0.25">
      <c r="A403" s="127"/>
      <c r="B403" s="78" t="s">
        <v>420</v>
      </c>
      <c r="C403" s="36"/>
      <c r="D403" s="36"/>
    </row>
    <row r="404" spans="1:4" ht="17.25" customHeight="1" x14ac:dyDescent="0.25">
      <c r="A404" s="127"/>
      <c r="B404" s="79" t="s">
        <v>383</v>
      </c>
      <c r="C404" s="35">
        <v>1994</v>
      </c>
      <c r="D404" s="35">
        <v>32783</v>
      </c>
    </row>
    <row r="405" spans="1:4" x14ac:dyDescent="0.25">
      <c r="A405" s="127"/>
      <c r="B405" s="78" t="s">
        <v>421</v>
      </c>
      <c r="C405" s="36"/>
      <c r="D405" s="36"/>
    </row>
    <row r="406" spans="1:4" x14ac:dyDescent="0.25">
      <c r="A406" s="127"/>
      <c r="B406" s="79" t="s">
        <v>422</v>
      </c>
      <c r="C406" s="35">
        <v>0</v>
      </c>
      <c r="D406" s="35">
        <v>10493</v>
      </c>
    </row>
    <row r="407" spans="1:4" x14ac:dyDescent="0.25">
      <c r="A407" s="127"/>
      <c r="B407" s="78" t="s">
        <v>423</v>
      </c>
      <c r="C407" s="36"/>
      <c r="D407" s="36"/>
    </row>
    <row r="408" spans="1:4" x14ac:dyDescent="0.25">
      <c r="A408" s="127"/>
      <c r="B408" s="79" t="s">
        <v>424</v>
      </c>
      <c r="C408" s="35">
        <v>668</v>
      </c>
      <c r="D408" s="35">
        <v>37032</v>
      </c>
    </row>
    <row r="409" spans="1:4" x14ac:dyDescent="0.25">
      <c r="A409" s="127"/>
      <c r="B409" s="78" t="s">
        <v>425</v>
      </c>
      <c r="C409" s="36"/>
      <c r="D409" s="36"/>
    </row>
    <row r="410" spans="1:4" x14ac:dyDescent="0.25">
      <c r="A410" s="127"/>
      <c r="B410" s="79" t="s">
        <v>426</v>
      </c>
      <c r="C410" s="35">
        <v>1107</v>
      </c>
      <c r="D410" s="35">
        <v>14157</v>
      </c>
    </row>
    <row r="411" spans="1:4" x14ac:dyDescent="0.25">
      <c r="A411" s="127"/>
      <c r="B411" s="116" t="s">
        <v>554</v>
      </c>
      <c r="C411" s="35"/>
      <c r="D411" s="35"/>
    </row>
    <row r="412" spans="1:4" x14ac:dyDescent="0.25">
      <c r="A412" s="127"/>
      <c r="B412" s="117" t="s">
        <v>555</v>
      </c>
      <c r="C412" s="35">
        <v>0</v>
      </c>
      <c r="D412" s="35">
        <v>490</v>
      </c>
    </row>
    <row r="413" spans="1:4" x14ac:dyDescent="0.25">
      <c r="A413" s="127"/>
      <c r="B413" s="78" t="s">
        <v>587</v>
      </c>
      <c r="C413" s="92"/>
      <c r="D413" s="92"/>
    </row>
    <row r="414" spans="1:4" ht="14.25" customHeight="1" x14ac:dyDescent="0.25">
      <c r="A414" s="127"/>
      <c r="B414" s="79" t="s">
        <v>427</v>
      </c>
      <c r="C414" s="35">
        <v>213</v>
      </c>
      <c r="D414" s="35">
        <v>65562</v>
      </c>
    </row>
    <row r="415" spans="1:4" x14ac:dyDescent="0.25">
      <c r="A415" s="127"/>
      <c r="B415" s="78" t="s">
        <v>428</v>
      </c>
      <c r="C415" s="36"/>
      <c r="D415" s="36"/>
    </row>
    <row r="416" spans="1:4" ht="30" x14ac:dyDescent="0.25">
      <c r="A416" s="127"/>
      <c r="B416" s="79" t="s">
        <v>429</v>
      </c>
      <c r="C416" s="35">
        <v>539</v>
      </c>
      <c r="D416" s="35">
        <v>6316</v>
      </c>
    </row>
    <row r="417" spans="1:4" x14ac:dyDescent="0.25">
      <c r="A417" s="127"/>
      <c r="B417" s="78" t="s">
        <v>430</v>
      </c>
      <c r="C417" s="36"/>
      <c r="D417" s="36"/>
    </row>
    <row r="418" spans="1:4" x14ac:dyDescent="0.25">
      <c r="A418" s="127"/>
      <c r="B418" s="79" t="s">
        <v>431</v>
      </c>
      <c r="C418" s="35">
        <v>13780</v>
      </c>
      <c r="D418" s="35">
        <v>603423</v>
      </c>
    </row>
    <row r="419" spans="1:4" x14ac:dyDescent="0.25">
      <c r="A419" s="127"/>
      <c r="B419" s="78" t="s">
        <v>432</v>
      </c>
      <c r="C419" s="36"/>
      <c r="D419" s="36"/>
    </row>
    <row r="420" spans="1:4" ht="15.75" customHeight="1" x14ac:dyDescent="0.25">
      <c r="A420" s="127"/>
      <c r="B420" s="79" t="s">
        <v>383</v>
      </c>
      <c r="C420" s="35">
        <v>1346</v>
      </c>
      <c r="D420" s="35">
        <v>87091</v>
      </c>
    </row>
    <row r="421" spans="1:4" x14ac:dyDescent="0.25">
      <c r="A421" s="127"/>
      <c r="B421" s="78" t="s">
        <v>433</v>
      </c>
      <c r="C421" s="92"/>
      <c r="D421" s="92"/>
    </row>
    <row r="422" spans="1:4" x14ac:dyDescent="0.25">
      <c r="A422" s="127"/>
      <c r="B422" s="79" t="s">
        <v>434</v>
      </c>
      <c r="C422" s="35">
        <v>1914</v>
      </c>
      <c r="D422" s="35">
        <v>36806</v>
      </c>
    </row>
    <row r="423" spans="1:4" x14ac:dyDescent="0.25">
      <c r="A423" s="127"/>
      <c r="B423" s="78" t="s">
        <v>144</v>
      </c>
      <c r="C423" s="36"/>
      <c r="D423" s="36"/>
    </row>
    <row r="424" spans="1:4" x14ac:dyDescent="0.25">
      <c r="A424" s="127"/>
      <c r="B424" s="79" t="s">
        <v>435</v>
      </c>
      <c r="C424" s="35">
        <v>14999</v>
      </c>
      <c r="D424" s="35">
        <v>458956</v>
      </c>
    </row>
    <row r="425" spans="1:4" x14ac:dyDescent="0.25">
      <c r="A425" s="127"/>
      <c r="B425" s="78" t="s">
        <v>436</v>
      </c>
      <c r="C425" s="36"/>
      <c r="D425" s="36"/>
    </row>
    <row r="426" spans="1:4" x14ac:dyDescent="0.25">
      <c r="A426" s="127"/>
      <c r="B426" s="79" t="s">
        <v>588</v>
      </c>
      <c r="C426" s="35">
        <v>38</v>
      </c>
      <c r="D426" s="35">
        <v>90071</v>
      </c>
    </row>
    <row r="427" spans="1:4" x14ac:dyDescent="0.25">
      <c r="A427" s="127"/>
      <c r="B427" s="78" t="s">
        <v>437</v>
      </c>
      <c r="C427" s="36"/>
      <c r="D427" s="36"/>
    </row>
    <row r="428" spans="1:4" x14ac:dyDescent="0.25">
      <c r="A428" s="127"/>
      <c r="B428" s="79" t="s">
        <v>438</v>
      </c>
      <c r="C428" s="35">
        <v>0</v>
      </c>
      <c r="D428" s="35">
        <v>11388</v>
      </c>
    </row>
    <row r="429" spans="1:4" x14ac:dyDescent="0.25">
      <c r="A429" s="127"/>
      <c r="B429" s="78" t="s">
        <v>439</v>
      </c>
      <c r="C429" s="36"/>
      <c r="D429" s="36"/>
    </row>
    <row r="430" spans="1:4" x14ac:dyDescent="0.25">
      <c r="A430" s="127"/>
      <c r="B430" s="79" t="s">
        <v>440</v>
      </c>
      <c r="C430" s="35">
        <v>428</v>
      </c>
      <c r="D430" s="35">
        <v>28866</v>
      </c>
    </row>
    <row r="431" spans="1:4" x14ac:dyDescent="0.25">
      <c r="A431" s="127"/>
      <c r="B431" s="78" t="s">
        <v>441</v>
      </c>
      <c r="C431" s="36"/>
      <c r="D431" s="36"/>
    </row>
    <row r="432" spans="1:4" ht="17.25" customHeight="1" x14ac:dyDescent="0.25">
      <c r="A432" s="127"/>
      <c r="B432" s="79" t="s">
        <v>383</v>
      </c>
      <c r="C432" s="35">
        <v>3184</v>
      </c>
      <c r="D432" s="35">
        <v>61074</v>
      </c>
    </row>
    <row r="433" spans="1:4" x14ac:dyDescent="0.25">
      <c r="A433" s="127"/>
      <c r="B433" s="78" t="s">
        <v>442</v>
      </c>
      <c r="C433" s="36"/>
      <c r="D433" s="36"/>
    </row>
    <row r="434" spans="1:4" x14ac:dyDescent="0.25">
      <c r="A434" s="127"/>
      <c r="B434" s="79" t="s">
        <v>443</v>
      </c>
      <c r="C434" s="35">
        <v>73</v>
      </c>
      <c r="D434" s="35">
        <v>22218</v>
      </c>
    </row>
    <row r="435" spans="1:4" x14ac:dyDescent="0.25">
      <c r="A435" s="127"/>
      <c r="B435" s="116" t="s">
        <v>556</v>
      </c>
      <c r="C435" s="36"/>
      <c r="D435" s="36"/>
    </row>
    <row r="436" spans="1:4" x14ac:dyDescent="0.25">
      <c r="A436" s="127"/>
      <c r="B436" s="117" t="s">
        <v>557</v>
      </c>
      <c r="C436" s="35">
        <v>0</v>
      </c>
      <c r="D436" s="35">
        <v>3557</v>
      </c>
    </row>
    <row r="437" spans="1:4" x14ac:dyDescent="0.25">
      <c r="A437" s="127"/>
      <c r="B437" s="78" t="s">
        <v>444</v>
      </c>
      <c r="C437" s="36"/>
      <c r="D437" s="36"/>
    </row>
    <row r="438" spans="1:4" x14ac:dyDescent="0.25">
      <c r="A438" s="127"/>
      <c r="B438" s="79" t="s">
        <v>445</v>
      </c>
      <c r="C438" s="35">
        <v>162</v>
      </c>
      <c r="D438" s="35">
        <v>282163</v>
      </c>
    </row>
    <row r="439" spans="1:4" x14ac:dyDescent="0.25">
      <c r="A439" s="127"/>
      <c r="B439" s="116" t="s">
        <v>558</v>
      </c>
      <c r="C439" s="35"/>
      <c r="D439" s="35"/>
    </row>
    <row r="440" spans="1:4" x14ac:dyDescent="0.25">
      <c r="A440" s="127"/>
      <c r="B440" s="117" t="s">
        <v>559</v>
      </c>
      <c r="C440" s="35">
        <v>5</v>
      </c>
      <c r="D440" s="35">
        <v>138</v>
      </c>
    </row>
    <row r="441" spans="1:4" x14ac:dyDescent="0.25">
      <c r="A441" s="127"/>
      <c r="B441" s="78" t="s">
        <v>446</v>
      </c>
      <c r="C441" s="36"/>
      <c r="D441" s="36"/>
    </row>
    <row r="442" spans="1:4" x14ac:dyDescent="0.25">
      <c r="A442" s="127"/>
      <c r="B442" s="79" t="s">
        <v>447</v>
      </c>
      <c r="C442" s="35">
        <v>0</v>
      </c>
      <c r="D442" s="35">
        <v>44924</v>
      </c>
    </row>
    <row r="443" spans="1:4" x14ac:dyDescent="0.25">
      <c r="A443" s="127"/>
      <c r="B443" s="78" t="s">
        <v>448</v>
      </c>
      <c r="C443" s="35"/>
      <c r="D443" s="35"/>
    </row>
    <row r="444" spans="1:4" x14ac:dyDescent="0.25">
      <c r="A444" s="127"/>
      <c r="B444" s="79" t="s">
        <v>449</v>
      </c>
      <c r="C444" s="35">
        <v>0</v>
      </c>
      <c r="D444" s="35">
        <v>19543</v>
      </c>
    </row>
    <row r="445" spans="1:4" x14ac:dyDescent="0.25">
      <c r="A445" s="127"/>
      <c r="B445" s="78" t="s">
        <v>138</v>
      </c>
      <c r="C445" s="36"/>
      <c r="D445" s="36"/>
    </row>
    <row r="446" spans="1:4" x14ac:dyDescent="0.25">
      <c r="A446" s="127"/>
      <c r="B446" s="79" t="s">
        <v>149</v>
      </c>
      <c r="C446" s="35">
        <v>20202</v>
      </c>
      <c r="D446" s="35">
        <v>660355</v>
      </c>
    </row>
    <row r="447" spans="1:4" x14ac:dyDescent="0.25">
      <c r="A447" s="127"/>
      <c r="B447" s="78" t="s">
        <v>450</v>
      </c>
      <c r="C447" s="92"/>
      <c r="D447" s="92"/>
    </row>
    <row r="448" spans="1:4" x14ac:dyDescent="0.25">
      <c r="A448" s="127"/>
      <c r="B448" s="79" t="s">
        <v>451</v>
      </c>
      <c r="C448" s="35">
        <v>0</v>
      </c>
      <c r="D448" s="35">
        <v>1754</v>
      </c>
    </row>
    <row r="449" spans="1:4" x14ac:dyDescent="0.25">
      <c r="A449" s="127"/>
      <c r="B449" s="78" t="s">
        <v>452</v>
      </c>
      <c r="C449" s="92"/>
      <c r="D449" s="92"/>
    </row>
    <row r="450" spans="1:4" x14ac:dyDescent="0.25">
      <c r="A450" s="127"/>
      <c r="B450" s="79" t="s">
        <v>453</v>
      </c>
      <c r="C450" s="35">
        <v>56064</v>
      </c>
      <c r="D450" s="35">
        <v>1669582</v>
      </c>
    </row>
    <row r="451" spans="1:4" x14ac:dyDescent="0.25">
      <c r="A451" s="127"/>
      <c r="B451" s="80" t="s">
        <v>65</v>
      </c>
      <c r="C451" s="89">
        <f>SUM(C356:C450)</f>
        <v>166744</v>
      </c>
      <c r="D451" s="89">
        <f>SUM(D356:D450)</f>
        <v>6477331</v>
      </c>
    </row>
    <row r="452" spans="1:4" x14ac:dyDescent="0.25">
      <c r="A452" s="87"/>
      <c r="B452" s="82"/>
      <c r="C452" s="91"/>
      <c r="D452" s="91"/>
    </row>
    <row r="453" spans="1:4" x14ac:dyDescent="0.25">
      <c r="A453" s="127" t="s">
        <v>19</v>
      </c>
      <c r="B453" s="78" t="s">
        <v>145</v>
      </c>
      <c r="C453" s="92"/>
      <c r="D453" s="92"/>
    </row>
    <row r="454" spans="1:4" x14ac:dyDescent="0.25">
      <c r="A454" s="127"/>
      <c r="B454" s="79" t="s">
        <v>454</v>
      </c>
      <c r="C454" s="35">
        <v>639</v>
      </c>
      <c r="D454" s="35">
        <v>67630</v>
      </c>
    </row>
    <row r="455" spans="1:4" x14ac:dyDescent="0.25">
      <c r="A455" s="127"/>
      <c r="B455" s="79" t="s">
        <v>455</v>
      </c>
      <c r="C455" s="35">
        <v>4386</v>
      </c>
      <c r="D455" s="35">
        <v>39297</v>
      </c>
    </row>
    <row r="456" spans="1:4" x14ac:dyDescent="0.25">
      <c r="A456" s="127"/>
      <c r="B456" s="117" t="s">
        <v>591</v>
      </c>
      <c r="C456" s="35">
        <v>0</v>
      </c>
      <c r="D456" s="35">
        <v>4</v>
      </c>
    </row>
    <row r="457" spans="1:4" x14ac:dyDescent="0.25">
      <c r="A457" s="127"/>
      <c r="B457" s="79" t="s">
        <v>456</v>
      </c>
      <c r="C457" s="35">
        <v>2459</v>
      </c>
      <c r="D457" s="35">
        <v>12414</v>
      </c>
    </row>
    <row r="458" spans="1:4" x14ac:dyDescent="0.25">
      <c r="A458" s="127"/>
      <c r="B458" s="78" t="s">
        <v>589</v>
      </c>
      <c r="C458" s="92"/>
      <c r="D458" s="92"/>
    </row>
    <row r="459" spans="1:4" x14ac:dyDescent="0.25">
      <c r="A459" s="127"/>
      <c r="B459" s="79" t="s">
        <v>457</v>
      </c>
      <c r="C459" s="35">
        <v>2048</v>
      </c>
      <c r="D459" s="35">
        <v>25433</v>
      </c>
    </row>
    <row r="460" spans="1:4" x14ac:dyDescent="0.25">
      <c r="A460" s="127"/>
      <c r="B460" s="78" t="s">
        <v>458</v>
      </c>
      <c r="C460" s="92"/>
      <c r="D460" s="92"/>
    </row>
    <row r="461" spans="1:4" x14ac:dyDescent="0.25">
      <c r="A461" s="127"/>
      <c r="B461" s="79" t="s">
        <v>459</v>
      </c>
      <c r="C461" s="35">
        <v>752</v>
      </c>
      <c r="D461" s="35">
        <v>202901</v>
      </c>
    </row>
    <row r="462" spans="1:4" x14ac:dyDescent="0.25">
      <c r="A462" s="127"/>
      <c r="B462" s="79" t="s">
        <v>590</v>
      </c>
      <c r="C462" s="35">
        <v>437</v>
      </c>
      <c r="D462" s="35">
        <v>9603</v>
      </c>
    </row>
    <row r="463" spans="1:4" x14ac:dyDescent="0.25">
      <c r="A463" s="124"/>
      <c r="B463" s="80" t="s">
        <v>65</v>
      </c>
      <c r="C463" s="89">
        <f>SUM(C453:C462)</f>
        <v>10721</v>
      </c>
      <c r="D463" s="89">
        <f t="shared" ref="D463" si="5">SUM(D453:D462)</f>
        <v>357282</v>
      </c>
    </row>
    <row r="464" spans="1:4" x14ac:dyDescent="0.25">
      <c r="A464" s="87"/>
      <c r="B464" s="82"/>
      <c r="C464" s="94"/>
      <c r="D464" s="94"/>
    </row>
    <row r="465" spans="1:4" x14ac:dyDescent="0.25">
      <c r="A465" s="125" t="s">
        <v>64</v>
      </c>
      <c r="B465" s="126"/>
      <c r="C465" s="118">
        <f>C463+C451+C354+C344+C334+C305+C275+C228+C142+C131+C127+C114+C102+C69+C50+C18+C309</f>
        <v>671309</v>
      </c>
      <c r="D465" s="118">
        <f>D463+D451+D354+D344+D334+D305+D275+D228+D142+D131+D127+D114+D102+D69+D50+D18+D309</f>
        <v>21320850</v>
      </c>
    </row>
  </sheetData>
  <mergeCells count="23">
    <mergeCell ref="A8:A18"/>
    <mergeCell ref="A4:A6"/>
    <mergeCell ref="B4:B6"/>
    <mergeCell ref="C4:C6"/>
    <mergeCell ref="D4:D6"/>
    <mergeCell ref="A7:D7"/>
    <mergeCell ref="A311:A334"/>
    <mergeCell ref="A20:A50"/>
    <mergeCell ref="A52:A69"/>
    <mergeCell ref="A71:A102"/>
    <mergeCell ref="A104:A114"/>
    <mergeCell ref="A116:A127"/>
    <mergeCell ref="A129:A131"/>
    <mergeCell ref="A133:A142"/>
    <mergeCell ref="A144:A228"/>
    <mergeCell ref="A230:A275"/>
    <mergeCell ref="A277:A305"/>
    <mergeCell ref="A307:A309"/>
    <mergeCell ref="A336:A344"/>
    <mergeCell ref="A346:A354"/>
    <mergeCell ref="A356:A451"/>
    <mergeCell ref="A453:A463"/>
    <mergeCell ref="A465:B46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8"/>
  <sheetViews>
    <sheetView workbookViewId="0">
      <selection activeCell="D56" sqref="D56"/>
    </sheetView>
  </sheetViews>
  <sheetFormatPr baseColWidth="10" defaultColWidth="11.42578125" defaultRowHeight="12.75" x14ac:dyDescent="0.2"/>
  <cols>
    <col min="1" max="1" width="18.42578125" style="2" customWidth="1"/>
    <col min="2" max="2" width="11.140625" style="2" customWidth="1"/>
    <col min="3" max="3" width="10.42578125" style="2" customWidth="1"/>
    <col min="4" max="4" width="11.42578125" style="14"/>
    <col min="5" max="16384" width="11.42578125" style="2"/>
  </cols>
  <sheetData>
    <row r="2" spans="1:6" ht="17.25" x14ac:dyDescent="0.3">
      <c r="A2" s="3" t="s">
        <v>462</v>
      </c>
      <c r="B2" s="1"/>
    </row>
    <row r="3" spans="1:6" ht="15.75" x14ac:dyDescent="0.25">
      <c r="A3" s="7"/>
      <c r="B3" s="7"/>
      <c r="C3" s="4"/>
    </row>
    <row r="4" spans="1:6" ht="18.75" customHeight="1" x14ac:dyDescent="0.2">
      <c r="A4" s="119" t="s">
        <v>63</v>
      </c>
      <c r="B4" s="138" t="s">
        <v>461</v>
      </c>
      <c r="C4" s="138"/>
      <c r="D4" s="138"/>
      <c r="E4" s="138"/>
    </row>
    <row r="5" spans="1:6" ht="25.5" customHeight="1" x14ac:dyDescent="0.2">
      <c r="A5" s="119"/>
      <c r="B5" s="28" t="s">
        <v>73</v>
      </c>
      <c r="C5" s="28" t="s">
        <v>74</v>
      </c>
      <c r="D5" s="28" t="s">
        <v>75</v>
      </c>
      <c r="E5" s="28" t="s">
        <v>65</v>
      </c>
    </row>
    <row r="6" spans="1:6" ht="9.75" customHeight="1" x14ac:dyDescent="0.2">
      <c r="A6" s="10"/>
      <c r="B6" s="11"/>
      <c r="C6" s="11"/>
      <c r="D6" s="11"/>
      <c r="E6" s="11"/>
    </row>
    <row r="7" spans="1:6" ht="15.75" x14ac:dyDescent="0.25">
      <c r="A7" s="25" t="s">
        <v>26</v>
      </c>
      <c r="B7" s="26">
        <v>1</v>
      </c>
      <c r="C7" s="26">
        <v>0</v>
      </c>
      <c r="D7" s="26">
        <v>5</v>
      </c>
      <c r="E7" s="27">
        <f>SUM(B7:D7)</f>
        <v>6</v>
      </c>
      <c r="F7" s="8" t="s">
        <v>34</v>
      </c>
    </row>
    <row r="8" spans="1:6" ht="15" x14ac:dyDescent="0.25">
      <c r="A8" s="19" t="s">
        <v>0</v>
      </c>
      <c r="B8" s="12">
        <v>2</v>
      </c>
      <c r="C8" s="12">
        <v>0</v>
      </c>
      <c r="D8" s="12">
        <v>3</v>
      </c>
      <c r="E8" s="20">
        <f t="shared" ref="E8:E38" si="0">SUM(B8:D8)</f>
        <v>5</v>
      </c>
      <c r="F8" s="5" t="s">
        <v>35</v>
      </c>
    </row>
    <row r="9" spans="1:6" ht="15" x14ac:dyDescent="0.25">
      <c r="A9" s="25" t="s">
        <v>1</v>
      </c>
      <c r="B9" s="26">
        <v>0</v>
      </c>
      <c r="C9" s="26">
        <v>0</v>
      </c>
      <c r="D9" s="26">
        <v>0</v>
      </c>
      <c r="E9" s="27">
        <f t="shared" si="0"/>
        <v>0</v>
      </c>
      <c r="F9" s="5" t="s">
        <v>36</v>
      </c>
    </row>
    <row r="10" spans="1:6" ht="15" x14ac:dyDescent="0.25">
      <c r="A10" s="19" t="s">
        <v>20</v>
      </c>
      <c r="B10" s="12">
        <v>0</v>
      </c>
      <c r="C10" s="12">
        <v>0</v>
      </c>
      <c r="D10" s="12">
        <v>0</v>
      </c>
      <c r="E10" s="20">
        <f t="shared" si="0"/>
        <v>0</v>
      </c>
      <c r="F10" s="5" t="s">
        <v>76</v>
      </c>
    </row>
    <row r="11" spans="1:6" ht="15" x14ac:dyDescent="0.25">
      <c r="A11" s="25" t="s">
        <v>21</v>
      </c>
      <c r="B11" s="26">
        <v>2</v>
      </c>
      <c r="C11" s="26">
        <v>0</v>
      </c>
      <c r="D11" s="26">
        <v>1</v>
      </c>
      <c r="E11" s="27">
        <f t="shared" si="0"/>
        <v>3</v>
      </c>
      <c r="F11" s="5" t="s">
        <v>37</v>
      </c>
    </row>
    <row r="12" spans="1:6" ht="15" x14ac:dyDescent="0.25">
      <c r="A12" s="19" t="s">
        <v>3</v>
      </c>
      <c r="B12" s="12">
        <v>3</v>
      </c>
      <c r="C12" s="12">
        <v>1</v>
      </c>
      <c r="D12" s="12">
        <v>10</v>
      </c>
      <c r="E12" s="20">
        <f t="shared" si="0"/>
        <v>14</v>
      </c>
      <c r="F12" s="5" t="s">
        <v>38</v>
      </c>
    </row>
    <row r="13" spans="1:6" ht="15" x14ac:dyDescent="0.25">
      <c r="A13" s="25" t="s">
        <v>67</v>
      </c>
      <c r="B13" s="26">
        <v>0</v>
      </c>
      <c r="C13" s="26">
        <v>4</v>
      </c>
      <c r="D13" s="26">
        <v>9</v>
      </c>
      <c r="E13" s="27">
        <f>SUM(B13:D13)</f>
        <v>13</v>
      </c>
      <c r="F13" s="5" t="s">
        <v>68</v>
      </c>
    </row>
    <row r="14" spans="1:6" ht="15" x14ac:dyDescent="0.25">
      <c r="A14" s="19" t="s">
        <v>29</v>
      </c>
      <c r="B14" s="12">
        <v>2</v>
      </c>
      <c r="C14" s="12">
        <v>2</v>
      </c>
      <c r="D14" s="12">
        <v>10</v>
      </c>
      <c r="E14" s="20">
        <f t="shared" si="0"/>
        <v>14</v>
      </c>
      <c r="F14" s="5" t="s">
        <v>39</v>
      </c>
    </row>
    <row r="15" spans="1:6" ht="15" x14ac:dyDescent="0.25">
      <c r="A15" s="25" t="s">
        <v>2</v>
      </c>
      <c r="B15" s="26">
        <v>0</v>
      </c>
      <c r="C15" s="26">
        <v>0</v>
      </c>
      <c r="D15" s="26">
        <v>1</v>
      </c>
      <c r="E15" s="27">
        <f t="shared" si="0"/>
        <v>1</v>
      </c>
      <c r="F15" s="5" t="s">
        <v>40</v>
      </c>
    </row>
    <row r="16" spans="1:6" ht="15" x14ac:dyDescent="0.25">
      <c r="A16" s="19" t="s">
        <v>30</v>
      </c>
      <c r="B16" s="12">
        <v>1</v>
      </c>
      <c r="C16" s="12">
        <v>0</v>
      </c>
      <c r="D16" s="12">
        <v>1</v>
      </c>
      <c r="E16" s="20">
        <f t="shared" si="0"/>
        <v>2</v>
      </c>
      <c r="F16" s="5" t="s">
        <v>41</v>
      </c>
    </row>
    <row r="17" spans="1:6" ht="15" x14ac:dyDescent="0.25">
      <c r="A17" s="25" t="s">
        <v>31</v>
      </c>
      <c r="B17" s="26">
        <v>3</v>
      </c>
      <c r="C17" s="26">
        <v>7</v>
      </c>
      <c r="D17" s="26">
        <v>47</v>
      </c>
      <c r="E17" s="27">
        <f t="shared" si="0"/>
        <v>57</v>
      </c>
      <c r="F17" s="5" t="s">
        <v>42</v>
      </c>
    </row>
    <row r="18" spans="1:6" ht="15" x14ac:dyDescent="0.25">
      <c r="A18" s="19" t="s">
        <v>4</v>
      </c>
      <c r="B18" s="12">
        <v>3</v>
      </c>
      <c r="C18" s="12">
        <v>2</v>
      </c>
      <c r="D18" s="12">
        <v>11</v>
      </c>
      <c r="E18" s="20">
        <f t="shared" si="0"/>
        <v>16</v>
      </c>
      <c r="F18" s="5" t="s">
        <v>43</v>
      </c>
    </row>
    <row r="19" spans="1:6" ht="15" x14ac:dyDescent="0.25">
      <c r="A19" s="25" t="s">
        <v>5</v>
      </c>
      <c r="B19" s="26">
        <v>0</v>
      </c>
      <c r="C19" s="26">
        <v>0</v>
      </c>
      <c r="D19" s="26">
        <v>1</v>
      </c>
      <c r="E19" s="27">
        <f t="shared" si="0"/>
        <v>1</v>
      </c>
      <c r="F19" s="5" t="s">
        <v>44</v>
      </c>
    </row>
    <row r="20" spans="1:6" ht="15" x14ac:dyDescent="0.25">
      <c r="A20" s="19" t="s">
        <v>6</v>
      </c>
      <c r="B20" s="12">
        <v>0</v>
      </c>
      <c r="C20" s="12">
        <v>1</v>
      </c>
      <c r="D20" s="12">
        <v>11</v>
      </c>
      <c r="E20" s="20">
        <f t="shared" si="0"/>
        <v>12</v>
      </c>
      <c r="F20" s="5" t="s">
        <v>45</v>
      </c>
    </row>
    <row r="21" spans="1:6" ht="15" x14ac:dyDescent="0.25">
      <c r="A21" s="25" t="s">
        <v>7</v>
      </c>
      <c r="B21" s="26">
        <v>2</v>
      </c>
      <c r="C21" s="26">
        <v>1</v>
      </c>
      <c r="D21" s="26">
        <v>14</v>
      </c>
      <c r="E21" s="27">
        <f t="shared" si="0"/>
        <v>17</v>
      </c>
      <c r="F21" s="5" t="s">
        <v>46</v>
      </c>
    </row>
    <row r="22" spans="1:6" ht="15" x14ac:dyDescent="0.25">
      <c r="A22" s="19" t="s">
        <v>8</v>
      </c>
      <c r="B22" s="12">
        <v>2</v>
      </c>
      <c r="C22" s="12">
        <v>0</v>
      </c>
      <c r="D22" s="12">
        <v>0</v>
      </c>
      <c r="E22" s="20">
        <f t="shared" si="0"/>
        <v>2</v>
      </c>
      <c r="F22" s="5" t="s">
        <v>47</v>
      </c>
    </row>
    <row r="23" spans="1:6" ht="15" x14ac:dyDescent="0.25">
      <c r="A23" s="25" t="s">
        <v>22</v>
      </c>
      <c r="B23" s="26">
        <v>0</v>
      </c>
      <c r="C23" s="26">
        <v>1</v>
      </c>
      <c r="D23" s="26">
        <v>4</v>
      </c>
      <c r="E23" s="27">
        <f t="shared" si="0"/>
        <v>5</v>
      </c>
      <c r="F23" s="5" t="s">
        <v>48</v>
      </c>
    </row>
    <row r="24" spans="1:6" ht="15" customHeight="1" x14ac:dyDescent="0.25">
      <c r="A24" s="19" t="s">
        <v>9</v>
      </c>
      <c r="B24" s="12">
        <v>0</v>
      </c>
      <c r="C24" s="12">
        <v>0</v>
      </c>
      <c r="D24" s="12">
        <v>1</v>
      </c>
      <c r="E24" s="20">
        <f t="shared" si="0"/>
        <v>1</v>
      </c>
      <c r="F24" s="5" t="s">
        <v>49</v>
      </c>
    </row>
    <row r="25" spans="1:6" ht="15" x14ac:dyDescent="0.25">
      <c r="A25" s="25" t="s">
        <v>27</v>
      </c>
      <c r="B25" s="26">
        <v>1</v>
      </c>
      <c r="C25" s="26">
        <v>0</v>
      </c>
      <c r="D25" s="26">
        <v>12</v>
      </c>
      <c r="E25" s="27">
        <f t="shared" si="0"/>
        <v>13</v>
      </c>
      <c r="F25" s="5" t="s">
        <v>50</v>
      </c>
    </row>
    <row r="26" spans="1:6" ht="15" x14ac:dyDescent="0.25">
      <c r="A26" s="19" t="s">
        <v>10</v>
      </c>
      <c r="B26" s="12">
        <v>1</v>
      </c>
      <c r="C26" s="12">
        <v>0</v>
      </c>
      <c r="D26" s="12">
        <v>2</v>
      </c>
      <c r="E26" s="20">
        <f t="shared" si="0"/>
        <v>3</v>
      </c>
      <c r="F26" s="5" t="s">
        <v>51</v>
      </c>
    </row>
    <row r="27" spans="1:6" ht="15" x14ac:dyDescent="0.25">
      <c r="A27" s="25" t="s">
        <v>11</v>
      </c>
      <c r="B27" s="26">
        <v>2</v>
      </c>
      <c r="C27" s="26">
        <v>1</v>
      </c>
      <c r="D27" s="26">
        <v>9</v>
      </c>
      <c r="E27" s="27">
        <f t="shared" si="0"/>
        <v>12</v>
      </c>
      <c r="F27" s="5" t="s">
        <v>52</v>
      </c>
    </row>
    <row r="28" spans="1:6" ht="15" x14ac:dyDescent="0.25">
      <c r="A28" s="19" t="s">
        <v>28</v>
      </c>
      <c r="B28" s="12">
        <v>1</v>
      </c>
      <c r="C28" s="12">
        <v>1</v>
      </c>
      <c r="D28" s="12">
        <v>10</v>
      </c>
      <c r="E28" s="20">
        <f t="shared" si="0"/>
        <v>12</v>
      </c>
      <c r="F28" s="5" t="s">
        <v>53</v>
      </c>
    </row>
    <row r="29" spans="1:6" ht="15" x14ac:dyDescent="0.25">
      <c r="A29" s="25" t="s">
        <v>12</v>
      </c>
      <c r="B29" s="26">
        <v>0</v>
      </c>
      <c r="C29" s="26">
        <v>0</v>
      </c>
      <c r="D29" s="26">
        <v>0</v>
      </c>
      <c r="E29" s="27">
        <f t="shared" si="0"/>
        <v>0</v>
      </c>
      <c r="F29" s="5" t="s">
        <v>54</v>
      </c>
    </row>
    <row r="30" spans="1:6" ht="15" x14ac:dyDescent="0.25">
      <c r="A30" s="19" t="s">
        <v>13</v>
      </c>
      <c r="B30" s="12">
        <v>1</v>
      </c>
      <c r="C30" s="12">
        <v>0</v>
      </c>
      <c r="D30" s="12">
        <v>3</v>
      </c>
      <c r="E30" s="20">
        <f t="shared" si="0"/>
        <v>4</v>
      </c>
      <c r="F30" s="5" t="s">
        <v>55</v>
      </c>
    </row>
    <row r="31" spans="1:6" ht="15" x14ac:dyDescent="0.25">
      <c r="A31" s="25" t="s">
        <v>14</v>
      </c>
      <c r="B31" s="26">
        <v>1</v>
      </c>
      <c r="C31" s="26">
        <v>0</v>
      </c>
      <c r="D31" s="26">
        <v>6</v>
      </c>
      <c r="E31" s="27">
        <f t="shared" si="0"/>
        <v>7</v>
      </c>
      <c r="F31" s="5" t="s">
        <v>56</v>
      </c>
    </row>
    <row r="32" spans="1:6" ht="15" x14ac:dyDescent="0.25">
      <c r="A32" s="19" t="s">
        <v>15</v>
      </c>
      <c r="B32" s="12">
        <v>0</v>
      </c>
      <c r="C32" s="12">
        <v>0</v>
      </c>
      <c r="D32" s="12">
        <v>10</v>
      </c>
      <c r="E32" s="20">
        <f t="shared" si="0"/>
        <v>10</v>
      </c>
      <c r="F32" s="5" t="s">
        <v>57</v>
      </c>
    </row>
    <row r="33" spans="1:6" ht="15" x14ac:dyDescent="0.25">
      <c r="A33" s="25" t="s">
        <v>32</v>
      </c>
      <c r="B33" s="26">
        <v>0</v>
      </c>
      <c r="C33" s="26">
        <v>0</v>
      </c>
      <c r="D33" s="26">
        <v>3</v>
      </c>
      <c r="E33" s="27">
        <f t="shared" si="0"/>
        <v>3</v>
      </c>
      <c r="F33" s="5" t="s">
        <v>58</v>
      </c>
    </row>
    <row r="34" spans="1:6" ht="15" x14ac:dyDescent="0.25">
      <c r="A34" s="19" t="s">
        <v>16</v>
      </c>
      <c r="B34" s="12">
        <v>3</v>
      </c>
      <c r="C34" s="12">
        <v>1</v>
      </c>
      <c r="D34" s="12">
        <v>14</v>
      </c>
      <c r="E34" s="20">
        <f t="shared" si="0"/>
        <v>18</v>
      </c>
      <c r="F34" s="5" t="s">
        <v>77</v>
      </c>
    </row>
    <row r="35" spans="1:6" ht="15" x14ac:dyDescent="0.25">
      <c r="A35" s="25" t="s">
        <v>17</v>
      </c>
      <c r="B35" s="26">
        <v>0</v>
      </c>
      <c r="C35" s="26">
        <v>1</v>
      </c>
      <c r="D35" s="26">
        <v>3</v>
      </c>
      <c r="E35" s="27">
        <f t="shared" si="0"/>
        <v>4</v>
      </c>
      <c r="F35" s="5" t="s">
        <v>59</v>
      </c>
    </row>
    <row r="36" spans="1:6" ht="15" x14ac:dyDescent="0.25">
      <c r="A36" s="19" t="s">
        <v>33</v>
      </c>
      <c r="B36" s="12">
        <v>1</v>
      </c>
      <c r="C36" s="12">
        <v>0</v>
      </c>
      <c r="D36" s="12">
        <v>9</v>
      </c>
      <c r="E36" s="20">
        <f t="shared" si="0"/>
        <v>10</v>
      </c>
      <c r="F36" s="5" t="s">
        <v>60</v>
      </c>
    </row>
    <row r="37" spans="1:6" ht="15" x14ac:dyDescent="0.25">
      <c r="A37" s="25" t="s">
        <v>19</v>
      </c>
      <c r="B37" s="26">
        <v>0</v>
      </c>
      <c r="C37" s="26">
        <v>1</v>
      </c>
      <c r="D37" s="26">
        <v>3</v>
      </c>
      <c r="E37" s="27">
        <f t="shared" si="0"/>
        <v>4</v>
      </c>
      <c r="F37" s="5" t="s">
        <v>61</v>
      </c>
    </row>
    <row r="38" spans="1:6" ht="15" x14ac:dyDescent="0.25">
      <c r="A38" s="19" t="s">
        <v>18</v>
      </c>
      <c r="B38" s="12">
        <v>0</v>
      </c>
      <c r="C38" s="12">
        <v>0</v>
      </c>
      <c r="D38" s="12">
        <v>1</v>
      </c>
      <c r="E38" s="20">
        <f t="shared" si="0"/>
        <v>1</v>
      </c>
      <c r="F38" s="5" t="s">
        <v>62</v>
      </c>
    </row>
    <row r="39" spans="1:6" ht="7.5" customHeight="1" x14ac:dyDescent="0.2">
      <c r="A39" s="9"/>
      <c r="B39" s="13"/>
      <c r="C39" s="13"/>
      <c r="D39" s="13"/>
      <c r="E39" s="13"/>
    </row>
    <row r="40" spans="1:6" ht="15.75" x14ac:dyDescent="0.2">
      <c r="A40" s="22" t="s">
        <v>64</v>
      </c>
      <c r="B40" s="24">
        <f>SUM(B7:B38)</f>
        <v>32</v>
      </c>
      <c r="C40" s="24">
        <f>SUM(C7:C38)</f>
        <v>24</v>
      </c>
      <c r="D40" s="24">
        <f>SUM(D7:D38)</f>
        <v>214</v>
      </c>
      <c r="E40" s="24">
        <f>SUM(E7:E38)</f>
        <v>270</v>
      </c>
    </row>
    <row r="58" ht="13.5" customHeight="1" x14ac:dyDescent="0.2"/>
  </sheetData>
  <mergeCells count="2">
    <mergeCell ref="A4:A5"/>
    <mergeCell ref="B4:E4"/>
  </mergeCells>
  <printOptions horizontalCentered="1"/>
  <pageMargins left="0.75" right="0.75" top="0.55000000000000004" bottom="1" header="0" footer="0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0"/>
  <sheetViews>
    <sheetView workbookViewId="0">
      <selection activeCell="B62" sqref="B62"/>
    </sheetView>
  </sheetViews>
  <sheetFormatPr baseColWidth="10" defaultColWidth="11.42578125" defaultRowHeight="12.75" x14ac:dyDescent="0.2"/>
  <cols>
    <col min="1" max="1" width="17.85546875" style="2" customWidth="1"/>
    <col min="2" max="2" width="10.28515625" style="2" customWidth="1"/>
    <col min="3" max="3" width="10.7109375" style="18" customWidth="1"/>
    <col min="4" max="4" width="10.5703125" style="18" customWidth="1"/>
    <col min="5" max="16384" width="11.42578125" style="2"/>
  </cols>
  <sheetData>
    <row r="2" spans="1:6" ht="17.25" x14ac:dyDescent="0.3">
      <c r="A2" s="3" t="s">
        <v>460</v>
      </c>
      <c r="B2" s="1"/>
      <c r="C2" s="15"/>
      <c r="D2" s="15"/>
    </row>
    <row r="3" spans="1:6" ht="15.75" x14ac:dyDescent="0.25">
      <c r="A3" s="7"/>
      <c r="B3" s="7"/>
      <c r="C3" s="16"/>
      <c r="D3" s="17"/>
      <c r="E3" s="4"/>
    </row>
    <row r="4" spans="1:6" ht="18.75" customHeight="1" x14ac:dyDescent="0.2">
      <c r="A4" s="119" t="s">
        <v>63</v>
      </c>
      <c r="B4" s="138" t="s">
        <v>66</v>
      </c>
      <c r="C4" s="138"/>
      <c r="D4" s="138"/>
      <c r="E4" s="138"/>
    </row>
    <row r="5" spans="1:6" ht="26.25" customHeight="1" x14ac:dyDescent="0.2">
      <c r="A5" s="119"/>
      <c r="B5" s="28" t="s">
        <v>73</v>
      </c>
      <c r="C5" s="28" t="s">
        <v>74</v>
      </c>
      <c r="D5" s="28" t="s">
        <v>75</v>
      </c>
      <c r="E5" s="28" t="s">
        <v>65</v>
      </c>
    </row>
    <row r="6" spans="1:6" ht="9" customHeight="1" x14ac:dyDescent="0.2">
      <c r="A6" s="10"/>
      <c r="B6" s="11"/>
      <c r="C6" s="11"/>
      <c r="D6" s="11"/>
      <c r="E6" s="11"/>
    </row>
    <row r="7" spans="1:6" ht="15" x14ac:dyDescent="0.25">
      <c r="A7" s="25" t="s">
        <v>26</v>
      </c>
      <c r="B7" s="26">
        <v>1</v>
      </c>
      <c r="C7" s="26">
        <v>0</v>
      </c>
      <c r="D7" s="26">
        <v>5</v>
      </c>
      <c r="E7" s="27">
        <f>SUM(B7:D7)</f>
        <v>6</v>
      </c>
      <c r="F7" s="5" t="s">
        <v>34</v>
      </c>
    </row>
    <row r="8" spans="1:6" ht="15" x14ac:dyDescent="0.25">
      <c r="A8" s="19" t="s">
        <v>0</v>
      </c>
      <c r="B8" s="12">
        <v>2</v>
      </c>
      <c r="C8" s="12">
        <v>2</v>
      </c>
      <c r="D8" s="12">
        <v>4</v>
      </c>
      <c r="E8" s="20">
        <f t="shared" ref="E8:E38" si="0">SUM(B8:D8)</f>
        <v>8</v>
      </c>
      <c r="F8" s="5" t="s">
        <v>35</v>
      </c>
    </row>
    <row r="9" spans="1:6" ht="15" x14ac:dyDescent="0.25">
      <c r="A9" s="25" t="s">
        <v>1</v>
      </c>
      <c r="B9" s="26">
        <v>0</v>
      </c>
      <c r="C9" s="26">
        <v>0</v>
      </c>
      <c r="D9" s="26">
        <v>0</v>
      </c>
      <c r="E9" s="27">
        <f t="shared" si="0"/>
        <v>0</v>
      </c>
      <c r="F9" s="5" t="s">
        <v>36</v>
      </c>
    </row>
    <row r="10" spans="1:6" ht="15" x14ac:dyDescent="0.25">
      <c r="A10" s="19" t="s">
        <v>20</v>
      </c>
      <c r="B10" s="12">
        <v>0</v>
      </c>
      <c r="C10" s="12">
        <v>0</v>
      </c>
      <c r="D10" s="12">
        <v>0</v>
      </c>
      <c r="E10" s="20">
        <f t="shared" si="0"/>
        <v>0</v>
      </c>
      <c r="F10" s="5" t="s">
        <v>76</v>
      </c>
    </row>
    <row r="11" spans="1:6" ht="15" x14ac:dyDescent="0.25">
      <c r="A11" s="25" t="s">
        <v>21</v>
      </c>
      <c r="B11" s="26">
        <v>1</v>
      </c>
      <c r="C11" s="26">
        <v>0</v>
      </c>
      <c r="D11" s="26">
        <v>1</v>
      </c>
      <c r="E11" s="27">
        <f t="shared" si="0"/>
        <v>2</v>
      </c>
      <c r="F11" s="5" t="s">
        <v>37</v>
      </c>
    </row>
    <row r="12" spans="1:6" ht="15" x14ac:dyDescent="0.25">
      <c r="A12" s="19" t="s">
        <v>3</v>
      </c>
      <c r="B12" s="12">
        <v>3</v>
      </c>
      <c r="C12" s="12">
        <v>2</v>
      </c>
      <c r="D12" s="12">
        <v>7</v>
      </c>
      <c r="E12" s="20">
        <f t="shared" si="0"/>
        <v>12</v>
      </c>
      <c r="F12" s="5" t="s">
        <v>38</v>
      </c>
    </row>
    <row r="13" spans="1:6" ht="15" x14ac:dyDescent="0.25">
      <c r="A13" s="25" t="s">
        <v>67</v>
      </c>
      <c r="B13" s="26">
        <v>0</v>
      </c>
      <c r="C13" s="26">
        <v>5</v>
      </c>
      <c r="D13" s="26">
        <v>7</v>
      </c>
      <c r="E13" s="27">
        <f>SUM(B13:D13)</f>
        <v>12</v>
      </c>
      <c r="F13" s="5" t="s">
        <v>68</v>
      </c>
    </row>
    <row r="14" spans="1:6" ht="15" x14ac:dyDescent="0.25">
      <c r="A14" s="19" t="s">
        <v>29</v>
      </c>
      <c r="B14" s="12">
        <v>2</v>
      </c>
      <c r="C14" s="12">
        <v>3</v>
      </c>
      <c r="D14" s="12">
        <v>9</v>
      </c>
      <c r="E14" s="20">
        <f t="shared" si="0"/>
        <v>14</v>
      </c>
      <c r="F14" s="5" t="s">
        <v>39</v>
      </c>
    </row>
    <row r="15" spans="1:6" ht="15" x14ac:dyDescent="0.25">
      <c r="A15" s="25" t="s">
        <v>2</v>
      </c>
      <c r="B15" s="26">
        <v>0</v>
      </c>
      <c r="C15" s="26">
        <v>0</v>
      </c>
      <c r="D15" s="26">
        <v>2</v>
      </c>
      <c r="E15" s="27">
        <f t="shared" si="0"/>
        <v>2</v>
      </c>
      <c r="F15" s="5" t="s">
        <v>40</v>
      </c>
    </row>
    <row r="16" spans="1:6" ht="15" x14ac:dyDescent="0.25">
      <c r="A16" s="19" t="s">
        <v>30</v>
      </c>
      <c r="B16" s="12">
        <v>0</v>
      </c>
      <c r="C16" s="12">
        <v>2</v>
      </c>
      <c r="D16" s="12">
        <v>2</v>
      </c>
      <c r="E16" s="20">
        <f t="shared" si="0"/>
        <v>4</v>
      </c>
      <c r="F16" s="5" t="s">
        <v>41</v>
      </c>
    </row>
    <row r="17" spans="1:6" ht="15" x14ac:dyDescent="0.25">
      <c r="A17" s="25" t="s">
        <v>31</v>
      </c>
      <c r="B17" s="26">
        <v>3</v>
      </c>
      <c r="C17" s="26">
        <v>9</v>
      </c>
      <c r="D17" s="26">
        <v>50</v>
      </c>
      <c r="E17" s="27">
        <f t="shared" si="0"/>
        <v>62</v>
      </c>
      <c r="F17" s="5" t="s">
        <v>42</v>
      </c>
    </row>
    <row r="18" spans="1:6" ht="15" x14ac:dyDescent="0.25">
      <c r="A18" s="19" t="s">
        <v>4</v>
      </c>
      <c r="B18" s="12">
        <v>1</v>
      </c>
      <c r="C18" s="12">
        <v>6</v>
      </c>
      <c r="D18" s="12">
        <v>12</v>
      </c>
      <c r="E18" s="20">
        <f t="shared" si="0"/>
        <v>19</v>
      </c>
      <c r="F18" s="5" t="s">
        <v>43</v>
      </c>
    </row>
    <row r="19" spans="1:6" ht="15" x14ac:dyDescent="0.25">
      <c r="A19" s="25" t="s">
        <v>5</v>
      </c>
      <c r="B19" s="26">
        <v>0</v>
      </c>
      <c r="C19" s="26">
        <v>0</v>
      </c>
      <c r="D19" s="26">
        <v>1</v>
      </c>
      <c r="E19" s="27">
        <f t="shared" si="0"/>
        <v>1</v>
      </c>
      <c r="F19" s="5" t="s">
        <v>44</v>
      </c>
    </row>
    <row r="20" spans="1:6" ht="15" x14ac:dyDescent="0.25">
      <c r="A20" s="19" t="s">
        <v>6</v>
      </c>
      <c r="B20" s="12">
        <v>0</v>
      </c>
      <c r="C20" s="12">
        <v>3</v>
      </c>
      <c r="D20" s="12">
        <v>12</v>
      </c>
      <c r="E20" s="20">
        <f t="shared" si="0"/>
        <v>15</v>
      </c>
      <c r="F20" s="5" t="s">
        <v>45</v>
      </c>
    </row>
    <row r="21" spans="1:6" ht="15" x14ac:dyDescent="0.25">
      <c r="A21" s="25" t="s">
        <v>7</v>
      </c>
      <c r="B21" s="26">
        <v>1</v>
      </c>
      <c r="C21" s="26">
        <v>7</v>
      </c>
      <c r="D21" s="26">
        <v>18</v>
      </c>
      <c r="E21" s="27">
        <f t="shared" si="0"/>
        <v>26</v>
      </c>
      <c r="F21" s="5" t="s">
        <v>46</v>
      </c>
    </row>
    <row r="22" spans="1:6" ht="15" x14ac:dyDescent="0.25">
      <c r="A22" s="19" t="s">
        <v>8</v>
      </c>
      <c r="B22" s="12">
        <v>1</v>
      </c>
      <c r="C22" s="12">
        <v>0</v>
      </c>
      <c r="D22" s="12">
        <v>0</v>
      </c>
      <c r="E22" s="20">
        <f t="shared" si="0"/>
        <v>1</v>
      </c>
      <c r="F22" s="5" t="s">
        <v>47</v>
      </c>
    </row>
    <row r="23" spans="1:6" ht="15" x14ac:dyDescent="0.25">
      <c r="A23" s="25" t="s">
        <v>22</v>
      </c>
      <c r="B23" s="26">
        <v>0</v>
      </c>
      <c r="C23" s="26">
        <v>0</v>
      </c>
      <c r="D23" s="26">
        <v>4</v>
      </c>
      <c r="E23" s="27">
        <f t="shared" si="0"/>
        <v>4</v>
      </c>
      <c r="F23" s="5" t="s">
        <v>48</v>
      </c>
    </row>
    <row r="24" spans="1:6" ht="15" customHeight="1" x14ac:dyDescent="0.25">
      <c r="A24" s="19" t="s">
        <v>9</v>
      </c>
      <c r="B24" s="12">
        <v>0</v>
      </c>
      <c r="C24" s="12">
        <v>0</v>
      </c>
      <c r="D24" s="12">
        <v>1</v>
      </c>
      <c r="E24" s="20">
        <f t="shared" si="0"/>
        <v>1</v>
      </c>
      <c r="F24" s="5" t="s">
        <v>49</v>
      </c>
    </row>
    <row r="25" spans="1:6" ht="15" x14ac:dyDescent="0.25">
      <c r="A25" s="25" t="s">
        <v>27</v>
      </c>
      <c r="B25" s="26">
        <v>1</v>
      </c>
      <c r="C25" s="26">
        <v>14</v>
      </c>
      <c r="D25" s="26">
        <v>16</v>
      </c>
      <c r="E25" s="27">
        <f t="shared" si="0"/>
        <v>31</v>
      </c>
      <c r="F25" s="5" t="s">
        <v>50</v>
      </c>
    </row>
    <row r="26" spans="1:6" ht="15" x14ac:dyDescent="0.25">
      <c r="A26" s="19" t="s">
        <v>10</v>
      </c>
      <c r="B26" s="12">
        <v>1</v>
      </c>
      <c r="C26" s="12">
        <v>1</v>
      </c>
      <c r="D26" s="12">
        <v>2</v>
      </c>
      <c r="E26" s="20">
        <f t="shared" si="0"/>
        <v>4</v>
      </c>
      <c r="F26" s="5" t="s">
        <v>51</v>
      </c>
    </row>
    <row r="27" spans="1:6" ht="15" x14ac:dyDescent="0.25">
      <c r="A27" s="25" t="s">
        <v>11</v>
      </c>
      <c r="B27" s="26">
        <v>2</v>
      </c>
      <c r="C27" s="26">
        <v>1</v>
      </c>
      <c r="D27" s="26">
        <v>8</v>
      </c>
      <c r="E27" s="27">
        <f t="shared" si="0"/>
        <v>11</v>
      </c>
      <c r="F27" s="5" t="s">
        <v>52</v>
      </c>
    </row>
    <row r="28" spans="1:6" ht="15" x14ac:dyDescent="0.25">
      <c r="A28" s="19" t="s">
        <v>28</v>
      </c>
      <c r="B28" s="12">
        <v>1</v>
      </c>
      <c r="C28" s="12">
        <v>2</v>
      </c>
      <c r="D28" s="12">
        <v>11</v>
      </c>
      <c r="E28" s="20">
        <f t="shared" si="0"/>
        <v>14</v>
      </c>
      <c r="F28" s="5" t="s">
        <v>53</v>
      </c>
    </row>
    <row r="29" spans="1:6" ht="15" x14ac:dyDescent="0.25">
      <c r="A29" s="25" t="s">
        <v>12</v>
      </c>
      <c r="B29" s="26">
        <v>0</v>
      </c>
      <c r="C29" s="26">
        <v>1</v>
      </c>
      <c r="D29" s="26">
        <v>3</v>
      </c>
      <c r="E29" s="27">
        <f t="shared" si="0"/>
        <v>4</v>
      </c>
      <c r="F29" s="5" t="s">
        <v>54</v>
      </c>
    </row>
    <row r="30" spans="1:6" ht="15" x14ac:dyDescent="0.25">
      <c r="A30" s="19" t="s">
        <v>13</v>
      </c>
      <c r="B30" s="12">
        <v>1</v>
      </c>
      <c r="C30" s="12">
        <v>2</v>
      </c>
      <c r="D30" s="12">
        <v>3</v>
      </c>
      <c r="E30" s="20">
        <f t="shared" si="0"/>
        <v>6</v>
      </c>
      <c r="F30" s="5" t="s">
        <v>55</v>
      </c>
    </row>
    <row r="31" spans="1:6" ht="15" x14ac:dyDescent="0.25">
      <c r="A31" s="25" t="s">
        <v>14</v>
      </c>
      <c r="B31" s="26">
        <v>1</v>
      </c>
      <c r="C31" s="26">
        <v>1</v>
      </c>
      <c r="D31" s="26">
        <v>7</v>
      </c>
      <c r="E31" s="27">
        <f t="shared" si="0"/>
        <v>9</v>
      </c>
      <c r="F31" s="5" t="s">
        <v>56</v>
      </c>
    </row>
    <row r="32" spans="1:6" ht="15" x14ac:dyDescent="0.25">
      <c r="A32" s="19" t="s">
        <v>15</v>
      </c>
      <c r="B32" s="12">
        <v>0</v>
      </c>
      <c r="C32" s="12">
        <v>1</v>
      </c>
      <c r="D32" s="12">
        <v>9</v>
      </c>
      <c r="E32" s="20">
        <f t="shared" si="0"/>
        <v>10</v>
      </c>
      <c r="F32" s="5" t="s">
        <v>57</v>
      </c>
    </row>
    <row r="33" spans="1:6" ht="15" x14ac:dyDescent="0.25">
      <c r="A33" s="25" t="s">
        <v>32</v>
      </c>
      <c r="B33" s="26">
        <v>1</v>
      </c>
      <c r="C33" s="26">
        <v>1</v>
      </c>
      <c r="D33" s="26">
        <v>3</v>
      </c>
      <c r="E33" s="27">
        <f t="shared" si="0"/>
        <v>5</v>
      </c>
      <c r="F33" s="5" t="s">
        <v>58</v>
      </c>
    </row>
    <row r="34" spans="1:6" ht="15" x14ac:dyDescent="0.25">
      <c r="A34" s="19" t="s">
        <v>16</v>
      </c>
      <c r="B34" s="12">
        <v>3</v>
      </c>
      <c r="C34" s="12">
        <v>3</v>
      </c>
      <c r="D34" s="12">
        <v>15</v>
      </c>
      <c r="E34" s="20">
        <f t="shared" si="0"/>
        <v>21</v>
      </c>
      <c r="F34" s="5" t="s">
        <v>77</v>
      </c>
    </row>
    <row r="35" spans="1:6" ht="15" x14ac:dyDescent="0.25">
      <c r="A35" s="25" t="s">
        <v>17</v>
      </c>
      <c r="B35" s="26">
        <v>0</v>
      </c>
      <c r="C35" s="26">
        <v>0</v>
      </c>
      <c r="D35" s="26">
        <v>9</v>
      </c>
      <c r="E35" s="27">
        <f t="shared" si="0"/>
        <v>9</v>
      </c>
      <c r="F35" s="5" t="s">
        <v>59</v>
      </c>
    </row>
    <row r="36" spans="1:6" ht="15" x14ac:dyDescent="0.25">
      <c r="A36" s="19" t="s">
        <v>33</v>
      </c>
      <c r="B36" s="12">
        <v>2</v>
      </c>
      <c r="C36" s="12">
        <v>7</v>
      </c>
      <c r="D36" s="12">
        <v>10</v>
      </c>
      <c r="E36" s="20">
        <f t="shared" si="0"/>
        <v>19</v>
      </c>
      <c r="F36" s="5" t="s">
        <v>60</v>
      </c>
    </row>
    <row r="37" spans="1:6" ht="15" x14ac:dyDescent="0.25">
      <c r="A37" s="25" t="s">
        <v>19</v>
      </c>
      <c r="B37" s="26">
        <v>0</v>
      </c>
      <c r="C37" s="26">
        <v>2</v>
      </c>
      <c r="D37" s="26">
        <v>5</v>
      </c>
      <c r="E37" s="27">
        <f t="shared" si="0"/>
        <v>7</v>
      </c>
      <c r="F37" s="5" t="s">
        <v>61</v>
      </c>
    </row>
    <row r="38" spans="1:6" ht="15" x14ac:dyDescent="0.25">
      <c r="A38" s="19" t="s">
        <v>18</v>
      </c>
      <c r="B38" s="12">
        <v>0</v>
      </c>
      <c r="C38" s="12">
        <v>0</v>
      </c>
      <c r="D38" s="12">
        <v>1</v>
      </c>
      <c r="E38" s="20">
        <f t="shared" si="0"/>
        <v>1</v>
      </c>
      <c r="F38" s="5" t="s">
        <v>62</v>
      </c>
    </row>
    <row r="39" spans="1:6" ht="9" customHeight="1" x14ac:dyDescent="0.2">
      <c r="A39" s="9"/>
      <c r="B39" s="13"/>
      <c r="C39" s="13"/>
      <c r="D39" s="13"/>
      <c r="E39" s="13"/>
    </row>
    <row r="40" spans="1:6" ht="15.75" x14ac:dyDescent="0.2">
      <c r="A40" s="22" t="s">
        <v>64</v>
      </c>
      <c r="B40" s="24">
        <f>SUM(B7:B38)</f>
        <v>28</v>
      </c>
      <c r="C40" s="24">
        <f>SUM(C7:C38)</f>
        <v>75</v>
      </c>
      <c r="D40" s="24">
        <f>SUM(D7:D38)</f>
        <v>237</v>
      </c>
      <c r="E40" s="24">
        <f>SUM(E7:E38)</f>
        <v>340</v>
      </c>
    </row>
  </sheetData>
  <mergeCells count="2">
    <mergeCell ref="A4:A5"/>
    <mergeCell ref="B4:E4"/>
  </mergeCells>
  <printOptions horizontalCentered="1"/>
  <pageMargins left="0.75" right="0.75" top="0.55000000000000004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9.1 </vt:lpstr>
      <vt:lpstr>9.2</vt:lpstr>
      <vt:lpstr>9.3</vt:lpstr>
      <vt:lpstr>9.4</vt:lpstr>
      <vt:lpstr>9.5</vt:lpstr>
      <vt:lpstr>9.6</vt:lpstr>
      <vt:lpstr>9.7</vt:lpstr>
      <vt:lpstr>'9.1 '!Área_de_impresión</vt:lpstr>
      <vt:lpstr>'9.6'!Área_de_impresión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cp:lastPrinted>2011-03-03T02:38:11Z</cp:lastPrinted>
  <dcterms:created xsi:type="dcterms:W3CDTF">2011-02-16T19:58:32Z</dcterms:created>
  <dcterms:modified xsi:type="dcterms:W3CDTF">2024-03-12T19:47:51Z</dcterms:modified>
</cp:coreProperties>
</file>